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7"/>
  <workbookPr defaultThemeVersion="124226"/>
  <mc:AlternateContent xmlns:mc="http://schemas.openxmlformats.org/markup-compatibility/2006">
    <mc:Choice Requires="x15">
      <x15ac:absPath xmlns:x15ac="http://schemas.microsoft.com/office/spreadsheetml/2010/11/ac" url="C:\Users\h.gurler\Desktop\"/>
    </mc:Choice>
  </mc:AlternateContent>
  <xr:revisionPtr revIDLastSave="0" documentId="13_ncr:1_{C6FA137D-AAF8-4E99-9D7C-9A140A1AB600}" xr6:coauthVersionLast="36" xr6:coauthVersionMax="36" xr10:uidLastSave="{00000000-0000-0000-0000-000000000000}"/>
  <bookViews>
    <workbookView xWindow="480" yWindow="435" windowWidth="8235" windowHeight="5520" firstSheet="1" activeTab="1" xr2:uid="{00000000-000D-0000-FFFF-FFFF00000000}"/>
  </bookViews>
  <sheets>
    <sheet name="25 Ağustos Onay Belgesi  (2)" sheetId="16" r:id="rId1"/>
    <sheet name="2025 EKİM ilan" sheetId="12" r:id="rId2"/>
  </sheets>
  <definedNames>
    <definedName name="_xlnm.Print_Area" localSheetId="1">'2025 EKİM ilan'!$A$1:$Q$72</definedName>
  </definedNames>
  <calcPr calcId="191029"/>
</workbook>
</file>

<file path=xl/calcChain.xml><?xml version="1.0" encoding="utf-8"?>
<calcChain xmlns="http://schemas.openxmlformats.org/spreadsheetml/2006/main">
  <c r="O6" i="12" l="1"/>
  <c r="O7" i="12"/>
  <c r="O8" i="12"/>
  <c r="O9" i="12"/>
  <c r="O10" i="12"/>
  <c r="O11" i="12"/>
  <c r="O12" i="12"/>
  <c r="O13" i="12"/>
  <c r="O14" i="12"/>
  <c r="N6" i="12"/>
  <c r="N7" i="12"/>
  <c r="N8" i="12"/>
  <c r="N9" i="12"/>
  <c r="N10" i="12"/>
  <c r="N11" i="12"/>
  <c r="N12" i="12"/>
  <c r="N13" i="12"/>
  <c r="N14" i="12"/>
  <c r="O5" i="12"/>
  <c r="N5" i="12"/>
  <c r="O45" i="12" l="1"/>
  <c r="N45" i="12"/>
  <c r="O44" i="12"/>
  <c r="N44" i="12"/>
  <c r="O43" i="12"/>
  <c r="N43" i="12"/>
  <c r="O42" i="12"/>
  <c r="N42" i="12"/>
  <c r="O41" i="12"/>
  <c r="N41" i="12"/>
  <c r="O40" i="12"/>
  <c r="N40" i="12"/>
  <c r="O39" i="12"/>
  <c r="N39" i="12"/>
  <c r="O38" i="12"/>
  <c r="N38" i="12"/>
  <c r="O37" i="12"/>
  <c r="N37" i="12"/>
  <c r="O36" i="12"/>
  <c r="N36" i="12"/>
  <c r="O35" i="12"/>
  <c r="N35" i="12"/>
  <c r="O34" i="12"/>
  <c r="N34" i="12"/>
  <c r="O33" i="12"/>
  <c r="N33" i="12"/>
  <c r="O32" i="12"/>
  <c r="N32" i="12"/>
  <c r="O31" i="12"/>
  <c r="N31" i="12"/>
  <c r="O30" i="12"/>
  <c r="N30" i="12"/>
  <c r="O29" i="12"/>
  <c r="N29" i="12"/>
  <c r="O28" i="12"/>
  <c r="N28" i="12"/>
  <c r="O27" i="12"/>
  <c r="N27" i="12"/>
  <c r="O26" i="12"/>
  <c r="N26" i="12"/>
  <c r="O25" i="12"/>
  <c r="N25" i="12"/>
  <c r="O24" i="12"/>
  <c r="N24" i="12"/>
  <c r="O23" i="12"/>
  <c r="N23" i="12"/>
  <c r="O22" i="12"/>
  <c r="N22" i="12"/>
  <c r="O21" i="12"/>
  <c r="N21" i="12"/>
  <c r="O20" i="12"/>
  <c r="N20" i="12"/>
  <c r="O19" i="12"/>
  <c r="N19" i="12"/>
  <c r="O18" i="12"/>
  <c r="N18" i="12"/>
  <c r="O17" i="12"/>
  <c r="N17" i="12"/>
  <c r="O16" i="12"/>
  <c r="N16" i="12"/>
  <c r="O15" i="12"/>
  <c r="N15" i="12"/>
  <c r="O46" i="16" l="1"/>
  <c r="N46" i="16"/>
  <c r="O45" i="16"/>
  <c r="N45" i="16"/>
  <c r="O44" i="16"/>
  <c r="N44" i="16"/>
  <c r="O43" i="16"/>
  <c r="N43" i="16"/>
  <c r="O42" i="16"/>
  <c r="N42" i="16"/>
  <c r="O41" i="16"/>
  <c r="N41" i="16"/>
  <c r="O40" i="16"/>
  <c r="N40" i="16"/>
  <c r="O39" i="16"/>
  <c r="N39" i="16"/>
  <c r="O38" i="16"/>
  <c r="N38" i="16"/>
  <c r="O37" i="16"/>
  <c r="N37" i="16"/>
  <c r="O36" i="16"/>
  <c r="N36" i="16"/>
  <c r="O35" i="16"/>
  <c r="N35" i="16"/>
  <c r="O34" i="16"/>
  <c r="N34" i="16"/>
  <c r="O33" i="16"/>
  <c r="N33" i="16"/>
  <c r="O32" i="16"/>
  <c r="N32" i="16"/>
  <c r="O31" i="16"/>
  <c r="N31" i="16"/>
  <c r="O30" i="16"/>
  <c r="N30" i="16"/>
  <c r="O29" i="16"/>
  <c r="N29" i="16"/>
  <c r="O28" i="16"/>
  <c r="N28" i="16"/>
  <c r="O27" i="16"/>
  <c r="N27" i="16"/>
  <c r="O26" i="16"/>
  <c r="N26" i="16"/>
  <c r="O25" i="16"/>
  <c r="N25" i="16"/>
  <c r="O24" i="16"/>
  <c r="N24" i="16"/>
  <c r="O23" i="16"/>
  <c r="N23" i="16"/>
  <c r="O22" i="16"/>
  <c r="N22" i="16"/>
  <c r="O21" i="16"/>
  <c r="N21" i="16"/>
  <c r="O20" i="16"/>
  <c r="N20" i="16"/>
  <c r="O19" i="16"/>
  <c r="N19" i="16"/>
  <c r="O18" i="16"/>
  <c r="N18" i="16"/>
  <c r="O17" i="16"/>
  <c r="N17" i="16"/>
  <c r="O16" i="16"/>
  <c r="N16" i="16"/>
  <c r="O15" i="16"/>
  <c r="N15" i="16"/>
  <c r="O14" i="16"/>
  <c r="N14" i="16"/>
  <c r="O13" i="16"/>
  <c r="N13" i="16"/>
  <c r="O12" i="16"/>
  <c r="N12" i="16"/>
  <c r="O11" i="16"/>
  <c r="N11" i="16"/>
  <c r="O10" i="16"/>
  <c r="N10" i="16"/>
  <c r="O9" i="16"/>
  <c r="N9" i="16"/>
  <c r="O8" i="16"/>
  <c r="N8" i="16"/>
  <c r="O7" i="16"/>
  <c r="N7" i="16"/>
  <c r="O6" i="16"/>
  <c r="N6" i="16"/>
  <c r="O5" i="16"/>
  <c r="N5" i="16"/>
</calcChain>
</file>

<file path=xl/sharedStrings.xml><?xml version="1.0" encoding="utf-8"?>
<sst xmlns="http://schemas.openxmlformats.org/spreadsheetml/2006/main" count="697" uniqueCount="256">
  <si>
    <t>Sıra No</t>
  </si>
  <si>
    <t>Dosya No</t>
  </si>
  <si>
    <t>İLİ</t>
  </si>
  <si>
    <t>İLÇESİ</t>
  </si>
  <si>
    <t>Cadde/Sokak/Mevkii</t>
  </si>
  <si>
    <t>Kapı No</t>
  </si>
  <si>
    <t>Cinsi</t>
  </si>
  <si>
    <t>Kullanım Amacı</t>
  </si>
  <si>
    <t>Ada No</t>
  </si>
  <si>
    <t>ParselNo</t>
  </si>
  <si>
    <t>Alanı (m²)</t>
  </si>
  <si>
    <t>İLAN</t>
  </si>
  <si>
    <t>Bucağı/Mah/Köy</t>
  </si>
  <si>
    <t xml:space="preserve">İhale Tarihi </t>
  </si>
  <si>
    <t>İhale Saati</t>
  </si>
  <si>
    <t>Aylık</t>
  </si>
  <si>
    <t>Geçici (%3)</t>
  </si>
  <si>
    <t>Muhammen Bedel (TL)</t>
  </si>
  <si>
    <t>Teminat (TL)</t>
  </si>
  <si>
    <t>Antalya</t>
  </si>
  <si>
    <t>Muratpaşa</t>
  </si>
  <si>
    <t>Konut</t>
  </si>
  <si>
    <t>Dükkan</t>
  </si>
  <si>
    <t>Kepez</t>
  </si>
  <si>
    <t>Büro</t>
  </si>
  <si>
    <t>İHALE ONAY BELGESİ</t>
  </si>
  <si>
    <t>Açıklamalar</t>
  </si>
  <si>
    <t>Ek %5-20</t>
  </si>
  <si>
    <t xml:space="preserve">Kızıltoprak </t>
  </si>
  <si>
    <t>Arsa</t>
  </si>
  <si>
    <t>Mesken</t>
  </si>
  <si>
    <t>Tarla</t>
  </si>
  <si>
    <t xml:space="preserve">Tahılpazarı </t>
  </si>
  <si>
    <t>Elmalı</t>
  </si>
  <si>
    <t>071161281000</t>
  </si>
  <si>
    <t xml:space="preserve">Kuzeyyaka </t>
  </si>
  <si>
    <t>5-İsteklilerden, 2886 sayılı Devlet İhale Kanunu uyarınca;</t>
  </si>
  <si>
    <t xml:space="preserve">ANTALYA VAKIFLAR BÖLGE MÜDÜRLÜĞÜNDEN KİRALIK GAYRİMENKULLER </t>
  </si>
  <si>
    <t>Alanya</t>
  </si>
  <si>
    <t>071040072000</t>
  </si>
  <si>
    <t>Tarımsal Amaçlı</t>
  </si>
  <si>
    <t>Merkez</t>
  </si>
  <si>
    <t>152010013000</t>
  </si>
  <si>
    <t>Akın</t>
  </si>
  <si>
    <t>Karamanlı</t>
  </si>
  <si>
    <t>Cami</t>
  </si>
  <si>
    <t>151080013000</t>
  </si>
  <si>
    <t>Yeşilova</t>
  </si>
  <si>
    <t xml:space="preserve">Muratpaşa </t>
  </si>
  <si>
    <t>Tuzcular</t>
  </si>
  <si>
    <t>Serik</t>
  </si>
  <si>
    <t xml:space="preserve">Tuvalet </t>
  </si>
  <si>
    <t>071130009013</t>
  </si>
  <si>
    <t xml:space="preserve">Barış ALTAN </t>
  </si>
  <si>
    <t>Kızıltoprak</t>
  </si>
  <si>
    <t>Isparta</t>
  </si>
  <si>
    <t>322010034001</t>
  </si>
  <si>
    <t>071040066000</t>
  </si>
  <si>
    <t xml:space="preserve">Avdanayağı Mevkii </t>
  </si>
  <si>
    <t>Küçüksöğle</t>
  </si>
  <si>
    <t xml:space="preserve">(Yeni 155) </t>
  </si>
  <si>
    <t xml:space="preserve">966 (Yeni 27) </t>
  </si>
  <si>
    <t>071013855000</t>
  </si>
  <si>
    <t>Güvenlik</t>
  </si>
  <si>
    <t>071010474001</t>
  </si>
  <si>
    <t xml:space="preserve">281. Sokak İbrahim Turan Apt Kat:4 </t>
  </si>
  <si>
    <t xml:space="preserve">286. Sokak Sönmez Kat:3 </t>
  </si>
  <si>
    <t xml:space="preserve">Yunus Emre Caddesi No:66 Atilla Nizam Apt. Kat:2 </t>
  </si>
  <si>
    <t>152010003000</t>
  </si>
  <si>
    <t xml:space="preserve">Burdur </t>
  </si>
  <si>
    <t xml:space="preserve">Çeşmedamı </t>
  </si>
  <si>
    <t xml:space="preserve">Ulu Camii Sokak </t>
  </si>
  <si>
    <t>Tuvalet</t>
  </si>
  <si>
    <t>071010022003</t>
  </si>
  <si>
    <t xml:space="preserve">İmaret Sokak </t>
  </si>
  <si>
    <t>Otopark</t>
  </si>
  <si>
    <t>071012614005</t>
  </si>
  <si>
    <t>İsmetpaşa Caddesi No:27 2. Güntaç İş Merkezi 3. Kat</t>
  </si>
  <si>
    <t>Ofis</t>
  </si>
  <si>
    <t xml:space="preserve">Büro </t>
  </si>
  <si>
    <t>321010096000</t>
  </si>
  <si>
    <t>Kuleönü</t>
  </si>
  <si>
    <t>321010097000</t>
  </si>
  <si>
    <t>Yayılgan Mevkii</t>
  </si>
  <si>
    <t>151050006000</t>
  </si>
  <si>
    <t>151050007000</t>
  </si>
  <si>
    <t xml:space="preserve">Karaman </t>
  </si>
  <si>
    <t>375-397</t>
  </si>
  <si>
    <t xml:space="preserve">9 - 3 </t>
  </si>
  <si>
    <t>071161510000</t>
  </si>
  <si>
    <t>Yenigün</t>
  </si>
  <si>
    <t>Yunus Emre Caddesi No:51 Royal Park Evleri  1. ve 2. Bodrum  Kat</t>
  </si>
  <si>
    <t xml:space="preserve">Dükkan </t>
  </si>
  <si>
    <t>321040012000</t>
  </si>
  <si>
    <t>Eğirdir</t>
  </si>
  <si>
    <t xml:space="preserve">Bayboğan Kümesi </t>
  </si>
  <si>
    <t xml:space="preserve">Barla </t>
  </si>
  <si>
    <t>321050004000</t>
  </si>
  <si>
    <t xml:space="preserve">Gelendost </t>
  </si>
  <si>
    <t xml:space="preserve">Madenli </t>
  </si>
  <si>
    <t xml:space="preserve">Yeni 126 </t>
  </si>
  <si>
    <t>Yeni 66 (Eski 121)</t>
  </si>
  <si>
    <t xml:space="preserve">Orta Güney Mevkii </t>
  </si>
  <si>
    <t>321090011000</t>
  </si>
  <si>
    <t xml:space="preserve">Şarkikaraağaç </t>
  </si>
  <si>
    <t xml:space="preserve">Çiçekpınar </t>
  </si>
  <si>
    <t>321090010000</t>
  </si>
  <si>
    <t>7</t>
  </si>
  <si>
    <t>071040064000</t>
  </si>
  <si>
    <t>Büyüksöğle</t>
  </si>
  <si>
    <t>Gölgekaya Mevkii</t>
  </si>
  <si>
    <t>Yeni 190</t>
  </si>
  <si>
    <t>Yeni 35 (Eski 1560)</t>
  </si>
  <si>
    <t>071040065000</t>
  </si>
  <si>
    <t xml:space="preserve">Küçüksöğle </t>
  </si>
  <si>
    <t xml:space="preserve">Yeni 166 </t>
  </si>
  <si>
    <t>Yeni 63 (Eski 2010)</t>
  </si>
  <si>
    <t>071040063000</t>
  </si>
  <si>
    <t xml:space="preserve">Kalın Harman </t>
  </si>
  <si>
    <t xml:space="preserve">Kızıl Sırım Mevkii </t>
  </si>
  <si>
    <t xml:space="preserve">Yeni 106 </t>
  </si>
  <si>
    <t xml:space="preserve">Yeni 1 (Eski 1771) </t>
  </si>
  <si>
    <t>071040068000</t>
  </si>
  <si>
    <t>Yeni 112 (Eski 2137)</t>
  </si>
  <si>
    <t>071040067000</t>
  </si>
  <si>
    <t xml:space="preserve">Kalpyer Mevkii </t>
  </si>
  <si>
    <t>Yeni 162</t>
  </si>
  <si>
    <t>Yeni 40 (Eski 1643)</t>
  </si>
  <si>
    <t>996. Sokak Gümüş Apt. No:12 Bodrum Kat</t>
  </si>
  <si>
    <t>071161347000</t>
  </si>
  <si>
    <t xml:space="preserve">996. Sokak Uygun Apt. No:22 Kat:2 </t>
  </si>
  <si>
    <t>071161295001</t>
  </si>
  <si>
    <t xml:space="preserve">996. Sokak No:7 </t>
  </si>
  <si>
    <t>071161295000</t>
  </si>
  <si>
    <t xml:space="preserve">997. Sokak No:7 </t>
  </si>
  <si>
    <t>071161584000</t>
  </si>
  <si>
    <t xml:space="preserve">970. Sokak No:14 Kat:1 </t>
  </si>
  <si>
    <t>071161582000</t>
  </si>
  <si>
    <t>970. Sokak No:14 Zemin Kat</t>
  </si>
  <si>
    <t>071161143000</t>
  </si>
  <si>
    <t>1001. Sokak Lavanta Konakları No:14 Kat:1</t>
  </si>
  <si>
    <t>071170475000</t>
  </si>
  <si>
    <t xml:space="preserve">Teomanpaşa </t>
  </si>
  <si>
    <t xml:space="preserve">Osman Yüksel Serdengeçti Caddesi Poyraz City Evleri No: 38B  1. Bodrum Kat </t>
  </si>
  <si>
    <t>321010005015</t>
  </si>
  <si>
    <t xml:space="preserve">Pirimehmet </t>
  </si>
  <si>
    <t xml:space="preserve">Mimar Sinan Caddesi Isparta Vakıf İşhanı Kat:1 </t>
  </si>
  <si>
    <t>321050002000</t>
  </si>
  <si>
    <t>Güney Mevkii</t>
  </si>
  <si>
    <t>Yeni 123</t>
  </si>
  <si>
    <t>Yeni 72 (Eski 283)</t>
  </si>
  <si>
    <t>151010013000</t>
  </si>
  <si>
    <t xml:space="preserve">Çingir </t>
  </si>
  <si>
    <t>Büyükyaka</t>
  </si>
  <si>
    <t xml:space="preserve">Yazır Sokak </t>
  </si>
  <si>
    <t>151080015000</t>
  </si>
  <si>
    <t>Alanköy</t>
  </si>
  <si>
    <t>Merkepçekmez Mevkii</t>
  </si>
  <si>
    <t>Kökez</t>
  </si>
  <si>
    <t xml:space="preserve">Hacı Adem Kozan Camii Altı </t>
  </si>
  <si>
    <t xml:space="preserve">Karamehmet Sokak </t>
  </si>
  <si>
    <t>071100015000</t>
  </si>
  <si>
    <t>Korkuteli</t>
  </si>
  <si>
    <t xml:space="preserve">Aşağıpazar </t>
  </si>
  <si>
    <t>Zübeyde Hanım Caddesi Günder Apt. No:18</t>
  </si>
  <si>
    <t xml:space="preserve">Özdemir </t>
  </si>
  <si>
    <t xml:space="preserve">Kızılyer </t>
  </si>
  <si>
    <t>071010540002</t>
  </si>
  <si>
    <t>Yeşilırmak Caddesi No: 329 1. Kat</t>
  </si>
  <si>
    <t>071161533000</t>
  </si>
  <si>
    <t>998. Sokak No:6 Florya Park Konutları Bodrum Kat</t>
  </si>
  <si>
    <t xml:space="preserve">Valide Camii Bahçesi Tuvaleti </t>
  </si>
  <si>
    <t xml:space="preserve"> Şube Müdür V.</t>
  </si>
  <si>
    <t xml:space="preserve">                    2886 Sayılı Yasanın 17/a maddesine göre ilan edilerek;  sözleşme tarihinden   31.12.2026 tarihine kadar,  ihalede oluşacak bedelden sözleşme yapılmak üzere, karşılarında belirtilen muhammen bedellerden  2886 Sayılı Yasanın 45. maddesine göre açık teklif usulü ile   kira ihalesine çıkarılmasını tensiplerinize arz ederim.</t>
  </si>
  <si>
    <t>…/07/2025 Teknisyen H.GÜRLER</t>
  </si>
  <si>
    <t>071161441000</t>
  </si>
  <si>
    <t>071040098000</t>
  </si>
  <si>
    <t>Salur</t>
  </si>
  <si>
    <r>
      <t xml:space="preserve">ONAY TARİHİ :  </t>
    </r>
    <r>
      <rPr>
        <b/>
        <sz val="9"/>
        <rFont val="Arial Tur"/>
        <charset val="162"/>
      </rPr>
      <t>/07/2025</t>
    </r>
  </si>
  <si>
    <r>
      <t>ONAY SAYISI</t>
    </r>
    <r>
      <rPr>
        <sz val="9"/>
        <rFont val="Arial Tur"/>
        <charset val="162"/>
      </rPr>
      <t xml:space="preserve">: </t>
    </r>
  </si>
  <si>
    <t>071012643000</t>
  </si>
  <si>
    <t>105 (3+1)</t>
  </si>
  <si>
    <t>112 (3+1)</t>
  </si>
  <si>
    <t>85 (2+1)</t>
  </si>
  <si>
    <t>68 (2+1)</t>
  </si>
  <si>
    <t>Gazi</t>
  </si>
  <si>
    <t>Vali Recep Yazıcıoğlu Caddesi</t>
  </si>
  <si>
    <t>071012038000</t>
  </si>
  <si>
    <t>071171545000</t>
  </si>
  <si>
    <t>Varsak (Karşıyaka)</t>
  </si>
  <si>
    <t>071171546000</t>
  </si>
  <si>
    <t>071100018000</t>
  </si>
  <si>
    <t xml:space="preserve">Sedir </t>
  </si>
  <si>
    <t>Akın Caddesi Gürel Apt. No:12 Kat:4</t>
  </si>
  <si>
    <t>Yeşilırmak Caddesi No: 329 Kat:1</t>
  </si>
  <si>
    <t xml:space="preserve">286. Sokak Sönmez Apt. Kat:3 </t>
  </si>
  <si>
    <t xml:space="preserve">	071170162000</t>
  </si>
  <si>
    <t>Kapalı Depo-İşyeri</t>
  </si>
  <si>
    <t xml:space="preserve">Oğuz Özkan Caddesi </t>
  </si>
  <si>
    <t>Zübeyde Hanım Caddesi Günder Apt. No:18 Kat:1</t>
  </si>
  <si>
    <t>Yeleme</t>
  </si>
  <si>
    <t>Yeni 228</t>
  </si>
  <si>
    <t>Yeni 3 (Eski 48)</t>
  </si>
  <si>
    <t>072030004002</t>
  </si>
  <si>
    <t>Hisariçi</t>
  </si>
  <si>
    <t>Süleymaniye (Alaaddin) Camii Tuvaleti</t>
  </si>
  <si>
    <t>321050008000</t>
  </si>
  <si>
    <t>Kurtyurdu</t>
  </si>
  <si>
    <t>Yeni 221</t>
  </si>
  <si>
    <t>Yeni 133 (Eski 2406)</t>
  </si>
  <si>
    <t>82 (2+1)</t>
  </si>
  <si>
    <t>68,28 (2+1)</t>
  </si>
  <si>
    <t>Fevzi Çakmak</t>
  </si>
  <si>
    <t xml:space="preserve">6264 Sokak </t>
  </si>
  <si>
    <t xml:space="preserve">Yeni 155 </t>
  </si>
  <si>
    <t>Yeni 27 (Eski 966)</t>
  </si>
  <si>
    <t>Alaçayır</t>
  </si>
  <si>
    <t>071161600000</t>
  </si>
  <si>
    <t xml:space="preserve">Antalya </t>
  </si>
  <si>
    <t>Şehit Ercan Caddesi Zemin Kat</t>
  </si>
  <si>
    <t xml:space="preserve">Mesken </t>
  </si>
  <si>
    <t>65 (2+1)</t>
  </si>
  <si>
    <t>071161603000</t>
  </si>
  <si>
    <t>Şehit Ercan Caddesi  Kat:1</t>
  </si>
  <si>
    <t>071161604000</t>
  </si>
  <si>
    <t>Şehit Ercan Caddesi  Kat:2</t>
  </si>
  <si>
    <t>071161605000</t>
  </si>
  <si>
    <t>071161608000</t>
  </si>
  <si>
    <t>Şehit Ercan Caddesi Bodrum Kat</t>
  </si>
  <si>
    <t xml:space="preserve">2- Listenin 18,19,20 ve 21.sırasında bulunan taşınmazların (özel şartnamesinde yer alan şartlar ile ) kira süresi, sözleşme tarihinden itibaren 10 (on) yıl ; diğer taşınmazların ise 31.12.2026 tarihine  kadardır. </t>
  </si>
  <si>
    <t>1-Söz konusu taşınmazlar üzerine herhangi bir yapı yapılması durumunda İdaremizden izin alınması ve sonrasında Proje ve yapı izin işlemleri için ilgili kurumlardan alınacak izinler ve yapılacak tüm masrafların kiracısı tarafından karşılanması,</t>
  </si>
  <si>
    <t>2-Taşınmaza kiracı tarafından yapılacak masraflarının kiracı tarafından karşılanması, herhangi bir kira indirimi ve hak alacak iddiasında bulunulmaması, yapılacak tüm is ve işlemlerin, her türlü yatırımların İdareye terk ve teberru edilmesi, yapılacak iş ve işlemlerle ilgili her türlü iznin kiracısı tarafından alınması, Hiçbir suretle yapılan harcamanın idare tarafından ödenmeyeceğinin ve kira indirimi talebine konu olmayacağının bilinmesi taşınmazın kullanım amacına göre kiracının ilgili mevzuat çerçevesinde gerekli izin ve onayları ilgili kurumlardan alması,</t>
  </si>
  <si>
    <t>3-İdarece herhangi bir sebeple taşınmazın tahliye edilmesine ihtiyaç duyulduğu takdirde, idareye karşı hiçbir hak veya alacak iddiasında bulunulmadan, verilen sūre içinde tahliye talimatına uyulması şartlarıyla.</t>
  </si>
  <si>
    <t>4-Vakıf taşınmazın herhangi bir nedenle kira süresi dolmadan tahliye edilmesi halinde yapılmış olan faaliyet ve masraflarla ilgili olarak idareden herhangi bir talepte bulunulmaması ve yatırılmış olan teminat ve kiraların İdareye gelir kaydedilmesi ayrıca geçici inşa edilen herhangi bir yapının da vakfına terk ve teberru edilmesi</t>
  </si>
  <si>
    <t>5- Taşınmazın, tamamı yada belli bir bölümünde alt kiralamaya yapılmaması kaydıyla</t>
  </si>
  <si>
    <t>6-Antalya Vakıflar Bölge Müdürlüğünün izni ve nezdinde olmak kaydıyla imar ve mimari kayıtlar çerçevesinde, taşınmazın her türlü bakım, onarım ve tadilat işlemleri kiracıya ait olması şartıyla.</t>
  </si>
  <si>
    <t>7-Taşınmazda amacı dışında yapılacak herhangi bir değişiklikte kira bedelinin emsal ve rayiçlere göre kira güncellenmesi şartıyla</t>
  </si>
  <si>
    <t>8-Taşınmazlarda olası geçici yapıların inşası söz konusu olduğunda taşınmaz üzerinde bulunan zeytin ağaçlarının Bölge Müdürlüğünün belirleyeceği alan/alanlara uluslararası standartlarda taşınması ve yerleştirilmesi ayrıca ağaçların yeni alanına uyum sağlayana kadar bakımının ve tüm masrafların kiracıya ait  olması kaydıyla.</t>
  </si>
  <si>
    <r>
      <t>1-</t>
    </r>
    <r>
      <rPr>
        <sz val="9"/>
        <rFont val="Arial"/>
        <family val="2"/>
        <charset val="162"/>
      </rPr>
      <t xml:space="preserve">Yukarıda evsafı yazılı Vakıf taşınmazları  karşılarında yazılı muhammen bedeller üzerinden ve dosyasındaki şartnamesi dahilinde, 2886 Sayılı Kanunun 45.maddesine göre açık teklif  suretiyle </t>
    </r>
    <r>
      <rPr>
        <b/>
        <sz val="9"/>
        <rFont val="Arial"/>
        <family val="2"/>
        <charset val="162"/>
      </rPr>
      <t xml:space="preserve">23.10.2025  Perşembe günü  </t>
    </r>
    <r>
      <rPr>
        <sz val="9"/>
        <rFont val="Arial"/>
        <family val="2"/>
        <charset val="162"/>
      </rPr>
      <t xml:space="preserve">karşılarında belirtilen saatte kiraya verilmek üzere ihale edilecektir. </t>
    </r>
  </si>
  <si>
    <r>
      <t>3-</t>
    </r>
    <r>
      <rPr>
        <sz val="9"/>
        <rFont val="Arial"/>
        <family val="2"/>
        <charset val="162"/>
      </rPr>
      <t xml:space="preserve">İhale, Sinan Mahallesi Atatürk Caddesi  Vakıf İş hanı 2. Kat  ANTALYA adresinde bulunan Vakıflar Bölge Müdürlüğü Hizmet Binası Toplantı Odasında yapılacak olup, ihaleye  katılmak isteyenlerin, </t>
    </r>
    <r>
      <rPr>
        <b/>
        <sz val="9"/>
        <rFont val="Arial"/>
        <family val="2"/>
        <charset val="162"/>
      </rPr>
      <t xml:space="preserve"> en geç  22 Ekim  2025 Çarşamba günü saat 17:00'ye kadar  İdaremize gelerek  geçici ve ek teminatlarını sisteme kaydettirmeleri</t>
    </r>
    <r>
      <rPr>
        <sz val="9"/>
        <rFont val="Arial"/>
        <family val="2"/>
        <charset val="162"/>
      </rPr>
      <t xml:space="preserve"> ve  gerekli evrakların ihale saatinde Bölge Müdürlüğümüz İhale Komisyon Başkanlığına teslim edilmesi gerekmektedir. Postayla yapılan müracaatlar ihale saatine  kadar komisyon başkanlığına ulaşmış olacaktır. Telgraf ve faksla yapılan müracaatlar ve postada meydana gelebilecek gecikmeler kabul edilmeyecektir.</t>
    </r>
  </si>
  <si>
    <r>
      <t>4-</t>
    </r>
    <r>
      <rPr>
        <sz val="9"/>
        <rFont val="Arial"/>
        <family val="2"/>
        <charset val="162"/>
      </rPr>
      <t xml:space="preserve"> </t>
    </r>
    <r>
      <rPr>
        <b/>
        <sz val="9"/>
        <rFont val="Arial"/>
        <family val="2"/>
        <charset val="162"/>
      </rPr>
      <t>Vakıf taşınmazlar mevcut durumları ile ihale edilecek olup yapılacak iş, meslek, sanat, ikamet vs. için belediye ve/veya ilgili diğer kurum-kuruluşlardan alınacak her türlü izin, ruhsat, elektrik, su, doğalgaz vs. abonelik işlemlerinden çıkabilecek  her türlü masraf, vergi, harç vs. kiracıya aittir. Kira bedeli stopaj ve KDV 'den muafftır.</t>
    </r>
  </si>
  <si>
    <r>
      <rPr>
        <b/>
        <sz val="9"/>
        <rFont val="Arial"/>
        <family val="2"/>
        <charset val="162"/>
      </rPr>
      <t>a) Gerçek kişiler için;</t>
    </r>
    <r>
      <rPr>
        <sz val="9"/>
        <rFont val="Arial"/>
        <family val="2"/>
        <charset val="162"/>
      </rPr>
      <t xml:space="preserve"> T.C. Vatandaşlık numarasını içeren kimlik ve adres bildirimi,  geçici ve ek  teminat dekontu veya mektubu</t>
    </r>
  </si>
  <si>
    <r>
      <rPr>
        <b/>
        <sz val="9"/>
        <rFont val="Arial"/>
        <family val="2"/>
        <charset val="162"/>
      </rPr>
      <t>b) Şirket olarak katılacaklar için;</t>
    </r>
    <r>
      <rPr>
        <sz val="9"/>
        <rFont val="Arial"/>
        <family val="2"/>
        <charset val="162"/>
      </rPr>
      <t xml:space="preserve"> sermayesi ile sorumlu şirketlerin (Limited,Kolektif,Komandit…) kiracı olmaları durumunda; şirket ortaklarının da şahsi mal varlığı ile sorumlu olduklarını kabul ettiklerini gösterir taahhütname, faaliyet belgesi, ticaret sicil kaydı,  imza sirküleri, adres bildirimi, geçici ve ek teminat dekontu veya mektubu,</t>
    </r>
  </si>
  <si>
    <r>
      <rPr>
        <b/>
        <sz val="9"/>
        <rFont val="Arial"/>
        <family val="2"/>
        <charset val="162"/>
      </rPr>
      <t>c) Kooperatif veya dernek olarak katılacaklar için;</t>
    </r>
    <r>
      <rPr>
        <sz val="9"/>
        <rFont val="Arial"/>
        <family val="2"/>
        <charset val="162"/>
      </rPr>
      <t xml:space="preserve"> yönetim kurulu kararı, faaliyet belgesi, yetki belgesi, adres bildirimi,  geçici ve ek teminat dekontu veya mektubu</t>
    </r>
  </si>
  <si>
    <r>
      <rPr>
        <b/>
        <sz val="9"/>
        <rFont val="Arial"/>
        <family val="2"/>
        <charset val="162"/>
      </rPr>
      <t>d) Vekâleten iştirak ediliyor ise</t>
    </r>
    <r>
      <rPr>
        <sz val="9"/>
        <rFont val="Arial"/>
        <family val="2"/>
        <charset val="162"/>
      </rPr>
      <t xml:space="preserve"> vekaleten iştirak edenin noter tasdikli vekaletname ile noter tasdikli imza sirküleri,</t>
    </r>
  </si>
  <si>
    <r>
      <rPr>
        <b/>
        <sz val="9"/>
        <rFont val="Arial"/>
        <family val="2"/>
        <charset val="162"/>
      </rPr>
      <t>e) Ortak girişimcilerin noterden</t>
    </r>
    <r>
      <rPr>
        <sz val="9"/>
        <rFont val="Arial"/>
        <family val="2"/>
        <charset val="162"/>
      </rPr>
      <t xml:space="preserve"> tasdikli ortak girişim beyannamesi,</t>
    </r>
  </si>
  <si>
    <r>
      <rPr>
        <b/>
        <sz val="9"/>
        <rFont val="Arial"/>
        <family val="2"/>
        <charset val="162"/>
      </rPr>
      <t>f)  Geçici ve ek teminat mektubu ile müracaat edecekler,</t>
    </r>
    <r>
      <rPr>
        <sz val="9"/>
        <rFont val="Arial"/>
        <family val="2"/>
        <charset val="162"/>
      </rPr>
      <t xml:space="preserve"> (Teminat Mektubunu Limit dâhili ve süresiz)  teminat mektubunun teyidini idaremize ait 0 242 248 96 44 nolu faksa (Kiralama Servisinin dikkatine olarak) faks çektirerek; teyit yazısının aslını da mektupla beraber elden getireceklerdir.</t>
    </r>
  </si>
  <si>
    <r>
      <rPr>
        <b/>
        <sz val="9"/>
        <rFont val="Arial"/>
        <family val="2"/>
        <charset val="162"/>
      </rPr>
      <t>g)</t>
    </r>
    <r>
      <rPr>
        <sz val="9"/>
        <rFont val="Arial"/>
        <family val="2"/>
        <charset val="162"/>
      </rPr>
      <t xml:space="preserve"> Muhtevasında geçerlik süresi belirtilen belgeler hariç diğer belgelerin ihalenin yapıldığı yıl içerisinde alınmış  aslı veya noter tasdikli sureti olması gerekmektedir. </t>
    </r>
  </si>
  <si>
    <r>
      <rPr>
        <b/>
        <sz val="9"/>
        <rFont val="Arial"/>
        <family val="2"/>
        <charset val="162"/>
      </rPr>
      <t>6-</t>
    </r>
    <r>
      <rPr>
        <sz val="9"/>
        <rFont val="Arial"/>
        <family val="2"/>
        <charset val="162"/>
      </rPr>
      <t>Arttırmaya katılan her istekli kiralanacak yeri görmüş, ihalede imzaladığı  şartnamedeki şartlarla, kira sözleşmesine konulmuş şartları okumuş ve kabul etmiş sayılır.</t>
    </r>
  </si>
  <si>
    <r>
      <t>7-</t>
    </r>
    <r>
      <rPr>
        <sz val="9"/>
        <rFont val="Arial"/>
        <family val="2"/>
        <charset val="162"/>
      </rPr>
      <t xml:space="preserve">İhale ve sözleşme ile ilgili noter harcı, pul vb. bütün masraflar kiracıya aittir. İhale üzerinde kalan talipliden sözleşme için Kefilsiz olarak yapılacaksa yıllık kirayı peşin ödeme veya yıllık kira tutarı kadar teminat mektubu/ipotek verilmesi ; Kefilli olarak yapılacaksa  mali durumlarını belgeleyen muteber iki kişi (Memur, Esnaf ya da Şahıs Şirketi) istenecektir. </t>
    </r>
  </si>
  <si>
    <r>
      <t>8-</t>
    </r>
    <r>
      <rPr>
        <sz val="9"/>
        <rFont val="Arial"/>
        <family val="2"/>
        <charset val="162"/>
      </rPr>
      <t xml:space="preserve">Geçici, ek ve kesin teminat olarak 2886 sayılı Yasanın 26. maddesinde öngörülen değerler kabul edilecek olup, nakit olarak yatırılacak teminatların Vakıf Katılım Bankası Antalya Merkez Şubesinde bulunan </t>
    </r>
    <r>
      <rPr>
        <b/>
        <sz val="9"/>
        <rFont val="Arial"/>
        <family val="2"/>
        <charset val="162"/>
      </rPr>
      <t>(TR29 0021 0000 0003 5524 1000 02</t>
    </r>
    <r>
      <rPr>
        <sz val="9"/>
        <rFont val="Arial"/>
        <family val="2"/>
        <charset val="162"/>
      </rPr>
      <t xml:space="preserve">) numaralı İdare hesabına yatırılması, teminat mektuplarının süresiz limit içi olması  gerekmektedir. </t>
    </r>
  </si>
  <si>
    <r>
      <t xml:space="preserve">9- </t>
    </r>
    <r>
      <rPr>
        <sz val="9"/>
        <rFont val="Arial"/>
        <family val="2"/>
        <charset val="162"/>
      </rPr>
      <t xml:space="preserve">Kira şartnamesi mesai gün ve saatlerinde Bölge Müdürlüğümüz kiralama servisinden temin edilebilir, incelenebilir. İdareden 0242 244 13 94-95 nolu telefonlar, 0242 248 96 44 nolu fax ve antalya@vgm.gov.tr  e-posta adresi yoluyla detaylı bilgi alınabilir. Bu ilan dilekçe ile yapılan başvurulara cevap niteliği de taşımakta olup ayrıca cevap verilmeyecektir. </t>
    </r>
  </si>
  <si>
    <r>
      <t>10</t>
    </r>
    <r>
      <rPr>
        <sz val="9"/>
        <rFont val="Arial"/>
        <family val="2"/>
        <charset val="162"/>
      </rPr>
      <t>- Açık teklif suretiyle yapılacak söz konusu ihalede; istekli olmaması halinde 15 gün süreyle pazarlık ihalesine bırakılan taşınmazlar için ayrıca ilan yapılmayacak olup Vakıflar Genel Müdürlüğünün www.vgm.gov.tr web sitesinden takip edilebilir. Bu hususta İdareden detaylı bilgi alınabilir.</t>
    </r>
  </si>
  <si>
    <r>
      <t>11-</t>
    </r>
    <r>
      <rPr>
        <sz val="9"/>
        <rFont val="Arial"/>
        <family val="2"/>
        <charset val="162"/>
      </rPr>
      <t>İdare ihaleyi yapıp yapmamakta ve en uygun bedeli tespitte serbesttir. İLAN OLUNUR</t>
    </r>
  </si>
  <si>
    <r>
      <rPr>
        <b/>
        <sz val="10"/>
        <rFont val="Arial"/>
        <family val="2"/>
        <charset val="162"/>
      </rPr>
      <t xml:space="preserve">12- </t>
    </r>
    <r>
      <rPr>
        <sz val="10"/>
        <rFont val="Arial"/>
        <family val="2"/>
        <charset val="162"/>
      </rPr>
      <t>Listenin 18,19,20 ve 21.sıralarında yer alan  taşınmazların Özel Şartnamesi</t>
    </r>
  </si>
  <si>
    <t>Parsel 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</si>
</sst>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F400]h:mm:ss\ AM/PM"/>
    <numFmt numFmtId="165" formatCode="hh:mm;@"/>
    <numFmt numFmtId="166" formatCode="#,##0.00\ &quot;₺&quot;"/>
  </numFmts>
  <fonts count="27" x14ac:knownFonts="1">
    <font>
      <sz val="10"/>
      <name val="Arial Tur"/>
      <charset val="162"/>
    </font>
    <font>
      <b/>
      <sz val="8"/>
      <name val="Arial Tur"/>
      <charset val="162"/>
    </font>
    <font>
      <sz val="8"/>
      <name val="Arial Tur"/>
      <charset val="162"/>
    </font>
    <font>
      <sz val="9"/>
      <name val="Arial Tur"/>
      <charset val="162"/>
    </font>
    <font>
      <b/>
      <sz val="9"/>
      <name val="Arial Tur"/>
      <charset val="162"/>
    </font>
    <font>
      <sz val="10"/>
      <name val="Arial Tur"/>
    </font>
    <font>
      <b/>
      <sz val="8"/>
      <name val="Times New Roman"/>
      <family val="1"/>
      <charset val="162"/>
    </font>
    <font>
      <b/>
      <sz val="10"/>
      <name val="Arial Tur"/>
      <charset val="162"/>
    </font>
    <font>
      <sz val="12"/>
      <name val="Arial Tur"/>
      <charset val="162"/>
    </font>
    <font>
      <sz val="14"/>
      <name val="Arial Tur"/>
      <charset val="162"/>
    </font>
    <font>
      <b/>
      <sz val="12"/>
      <name val="Times New Roman"/>
      <family val="1"/>
      <charset val="162"/>
    </font>
    <font>
      <sz val="10"/>
      <name val="Arial"/>
      <family val="2"/>
      <charset val="162"/>
    </font>
    <font>
      <b/>
      <sz val="14"/>
      <name val="Times New Roman"/>
      <family val="1"/>
      <charset val="162"/>
    </font>
    <font>
      <b/>
      <sz val="16"/>
      <name val="Arial TUR"/>
    </font>
    <font>
      <b/>
      <sz val="12"/>
      <color theme="1"/>
      <name val="Times New Roman"/>
      <family val="1"/>
      <charset val="162"/>
    </font>
    <font>
      <b/>
      <sz val="12"/>
      <color rgb="FF333333"/>
      <name val="Times New Roman"/>
      <family val="1"/>
      <charset val="162"/>
    </font>
    <font>
      <sz val="14"/>
      <name val="Times New Roman"/>
      <family val="1"/>
      <charset val="162"/>
    </font>
    <font>
      <sz val="16"/>
      <name val="Times New Roman"/>
      <family val="1"/>
      <charset val="162"/>
    </font>
    <font>
      <b/>
      <sz val="9"/>
      <name val="Times New Roman"/>
      <family val="1"/>
      <charset val="162"/>
    </font>
    <font>
      <b/>
      <sz val="9"/>
      <name val="Arial"/>
      <family val="2"/>
      <charset val="162"/>
    </font>
    <font>
      <b/>
      <sz val="16"/>
      <name val="Times New Roman"/>
      <family val="1"/>
      <charset val="162"/>
    </font>
    <font>
      <b/>
      <sz val="12"/>
      <name val="Tahoma"/>
      <family val="2"/>
      <charset val="162"/>
    </font>
    <font>
      <b/>
      <sz val="8"/>
      <color theme="1"/>
      <name val="Times New Roman"/>
      <family val="1"/>
      <charset val="162"/>
    </font>
    <font>
      <b/>
      <sz val="8"/>
      <color rgb="FF333333"/>
      <name val="Times New Roman"/>
      <family val="1"/>
      <charset val="162"/>
    </font>
    <font>
      <sz val="9"/>
      <name val="Arial"/>
      <family val="2"/>
      <charset val="162"/>
    </font>
    <font>
      <b/>
      <sz val="10"/>
      <name val="Arial"/>
      <family val="2"/>
      <charset val="162"/>
    </font>
    <font>
      <b/>
      <sz val="9"/>
      <color rgb="FF000000"/>
      <name val="Arial"/>
      <family val="2"/>
      <charset val="162"/>
    </font>
  </fonts>
  <fills count="4">
    <fill>
      <patternFill patternType="none"/>
    </fill>
    <fill>
      <patternFill patternType="gray125"/>
    </fill>
    <fill>
      <patternFill patternType="solid">
        <fgColor theme="0"/>
        <bgColor indexed="64"/>
      </patternFill>
    </fill>
    <fill>
      <patternFill patternType="solid">
        <fgColor theme="8" tint="0.79998168889431442"/>
        <bgColor indexed="64"/>
      </patternFill>
    </fill>
  </fills>
  <borders count="13">
    <border>
      <left/>
      <right/>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
      <left style="medium">
        <color indexed="64"/>
      </left>
      <right style="medium">
        <color indexed="64"/>
      </right>
      <top style="medium">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style="medium">
        <color indexed="64"/>
      </left>
      <right/>
      <top/>
      <bottom style="medium">
        <color indexed="64"/>
      </bottom>
      <diagonal/>
    </border>
    <border>
      <left style="thin">
        <color indexed="64"/>
      </left>
      <right style="thin">
        <color indexed="64"/>
      </right>
      <top/>
      <bottom/>
      <diagonal/>
    </border>
    <border>
      <left/>
      <right style="thin">
        <color indexed="64"/>
      </right>
      <top style="thin">
        <color indexed="64"/>
      </top>
      <bottom style="thin">
        <color indexed="64"/>
      </bottom>
      <diagonal/>
    </border>
  </borders>
  <cellStyleXfs count="4">
    <xf numFmtId="0" fontId="0" fillId="0" borderId="0"/>
    <xf numFmtId="0" fontId="5" fillId="0" borderId="0"/>
    <xf numFmtId="0" fontId="11" fillId="0" borderId="0" applyNumberFormat="0" applyFont="0" applyFill="0" applyBorder="0" applyAlignment="0" applyProtection="0">
      <alignment vertical="top"/>
    </xf>
    <xf numFmtId="0" fontId="11" fillId="0" borderId="0" applyNumberFormat="0" applyFont="0" applyFill="0" applyBorder="0" applyAlignment="0" applyProtection="0">
      <alignment vertical="top"/>
    </xf>
  </cellStyleXfs>
  <cellXfs count="132">
    <xf numFmtId="0" fontId="0" fillId="0" borderId="0" xfId="0"/>
    <xf numFmtId="0" fontId="0" fillId="0" borderId="0" xfId="0" applyBorder="1"/>
    <xf numFmtId="0" fontId="7" fillId="0" borderId="0" xfId="0" quotePrefix="1" applyFont="1" applyBorder="1" applyAlignment="1">
      <alignment horizontal="left" wrapText="1"/>
    </xf>
    <xf numFmtId="0" fontId="2" fillId="0" borderId="0" xfId="0" applyFont="1"/>
    <xf numFmtId="4" fontId="1" fillId="0" borderId="1" xfId="0" applyNumberFormat="1" applyFont="1" applyBorder="1" applyAlignment="1">
      <alignment horizontal="center" vertical="center" wrapText="1"/>
    </xf>
    <xf numFmtId="0" fontId="9" fillId="0" borderId="2" xfId="0" applyFont="1" applyBorder="1"/>
    <xf numFmtId="0" fontId="12" fillId="0" borderId="0" xfId="0" applyFont="1" applyBorder="1" applyAlignment="1">
      <alignment wrapText="1"/>
    </xf>
    <xf numFmtId="0" fontId="16" fillId="0" borderId="0" xfId="0" applyFont="1" applyBorder="1"/>
    <xf numFmtId="0" fontId="16" fillId="0" borderId="0" xfId="0" applyFont="1"/>
    <xf numFmtId="0" fontId="17" fillId="0" borderId="0" xfId="0" applyFont="1" applyBorder="1"/>
    <xf numFmtId="0" fontId="9" fillId="0" borderId="5" xfId="0" applyFont="1" applyBorder="1"/>
    <xf numFmtId="0" fontId="13" fillId="0" borderId="2" xfId="0" applyFont="1" applyBorder="1" applyAlignment="1">
      <alignment horizontal="center" wrapText="1"/>
    </xf>
    <xf numFmtId="0" fontId="10" fillId="2" borderId="2" xfId="0" applyFont="1" applyFill="1" applyBorder="1" applyAlignment="1">
      <alignment horizontal="center" vertical="center" wrapText="1"/>
    </xf>
    <xf numFmtId="49" fontId="14" fillId="2" borderId="2" xfId="0" quotePrefix="1" applyNumberFormat="1" applyFont="1" applyFill="1" applyBorder="1" applyAlignment="1">
      <alignment horizontal="center" vertical="center"/>
    </xf>
    <xf numFmtId="0" fontId="14" fillId="2" borderId="2" xfId="0" applyFont="1" applyFill="1" applyBorder="1" applyAlignment="1">
      <alignment horizontal="center" vertical="center" wrapText="1"/>
    </xf>
    <xf numFmtId="1" fontId="14" fillId="2" borderId="2" xfId="0" applyNumberFormat="1" applyFont="1" applyFill="1" applyBorder="1" applyAlignment="1">
      <alignment horizontal="center" vertical="center" wrapText="1"/>
    </xf>
    <xf numFmtId="4" fontId="14" fillId="2" borderId="2" xfId="0" applyNumberFormat="1" applyFont="1" applyFill="1" applyBorder="1" applyAlignment="1">
      <alignment horizontal="center" vertical="center" wrapText="1"/>
    </xf>
    <xf numFmtId="166" fontId="14" fillId="2" borderId="2" xfId="0" applyNumberFormat="1" applyFont="1" applyFill="1" applyBorder="1" applyAlignment="1">
      <alignment horizontal="center" vertical="center" wrapText="1"/>
    </xf>
    <xf numFmtId="0" fontId="6" fillId="0" borderId="2" xfId="0" applyFont="1" applyBorder="1" applyAlignment="1">
      <alignment horizontal="center" vertical="center" wrapText="1"/>
    </xf>
    <xf numFmtId="166" fontId="6" fillId="0" borderId="2" xfId="0" applyNumberFormat="1" applyFont="1" applyBorder="1" applyAlignment="1">
      <alignment horizontal="center" vertical="center" wrapText="1" shrinkToFit="1"/>
    </xf>
    <xf numFmtId="4" fontId="6" fillId="0" borderId="2" xfId="0" applyNumberFormat="1" applyFont="1" applyBorder="1" applyAlignment="1">
      <alignment horizontal="center" vertical="center"/>
    </xf>
    <xf numFmtId="4" fontId="22" fillId="2" borderId="2" xfId="0" applyNumberFormat="1" applyFont="1" applyFill="1" applyBorder="1" applyAlignment="1">
      <alignment horizontal="center" vertical="center" wrapText="1"/>
    </xf>
    <xf numFmtId="49" fontId="22" fillId="2" borderId="2" xfId="0" quotePrefix="1" applyNumberFormat="1" applyFont="1" applyFill="1" applyBorder="1" applyAlignment="1">
      <alignment horizontal="center" vertical="center"/>
    </xf>
    <xf numFmtId="0" fontId="22" fillId="2" borderId="2" xfId="0" applyFont="1" applyFill="1" applyBorder="1" applyAlignment="1">
      <alignment horizontal="center" vertical="center" wrapText="1"/>
    </xf>
    <xf numFmtId="0" fontId="6" fillId="2" borderId="2" xfId="0" applyFont="1" applyFill="1" applyBorder="1" applyAlignment="1">
      <alignment horizontal="center" vertical="center" wrapText="1"/>
    </xf>
    <xf numFmtId="1" fontId="22" fillId="2" borderId="2" xfId="0" applyNumberFormat="1" applyFont="1" applyFill="1" applyBorder="1" applyAlignment="1">
      <alignment horizontal="center" vertical="center" wrapText="1"/>
    </xf>
    <xf numFmtId="166" fontId="22" fillId="2" borderId="2" xfId="0" applyNumberFormat="1" applyFont="1" applyFill="1" applyBorder="1" applyAlignment="1">
      <alignment horizontal="center" vertical="center" wrapText="1"/>
    </xf>
    <xf numFmtId="0" fontId="9" fillId="0" borderId="0" xfId="0" applyFont="1" applyBorder="1"/>
    <xf numFmtId="2" fontId="1" fillId="0" borderId="9" xfId="0" quotePrefix="1" applyNumberFormat="1" applyFont="1" applyBorder="1" applyAlignment="1">
      <alignment horizontal="center" vertical="center" wrapText="1"/>
    </xf>
    <xf numFmtId="0" fontId="20" fillId="0" borderId="5" xfId="0" applyFont="1" applyBorder="1" applyAlignment="1">
      <alignment horizontal="center" vertical="center" wrapText="1"/>
    </xf>
    <xf numFmtId="0" fontId="6" fillId="0" borderId="0" xfId="0" applyFont="1" applyBorder="1" applyAlignment="1">
      <alignment horizontal="left" wrapText="1"/>
    </xf>
    <xf numFmtId="49" fontId="6" fillId="0" borderId="0" xfId="0" quotePrefix="1" applyNumberFormat="1" applyFont="1" applyBorder="1" applyAlignment="1">
      <alignment horizontal="center" wrapText="1"/>
    </xf>
    <xf numFmtId="0" fontId="6" fillId="0" borderId="0" xfId="0" quotePrefix="1" applyFont="1" applyBorder="1" applyAlignment="1">
      <alignment horizontal="left" wrapText="1"/>
    </xf>
    <xf numFmtId="0" fontId="6" fillId="0" borderId="0" xfId="0" quotePrefix="1" applyFont="1" applyBorder="1" applyAlignment="1">
      <alignment horizontal="center" wrapText="1"/>
    </xf>
    <xf numFmtId="0" fontId="6" fillId="0" borderId="0" xfId="0" quotePrefix="1" applyFont="1" applyBorder="1" applyAlignment="1"/>
    <xf numFmtId="0" fontId="6" fillId="0" borderId="0" xfId="0" applyFont="1" applyBorder="1" applyAlignment="1">
      <alignment wrapText="1"/>
    </xf>
    <xf numFmtId="49" fontId="6" fillId="0" borderId="0" xfId="0" applyNumberFormat="1" applyFont="1" applyBorder="1" applyAlignment="1">
      <alignment horizontal="center" wrapText="1"/>
    </xf>
    <xf numFmtId="0" fontId="6" fillId="0" borderId="0" xfId="0" applyFont="1" applyBorder="1" applyAlignment="1">
      <alignment vertical="center" wrapText="1"/>
    </xf>
    <xf numFmtId="0" fontId="1" fillId="0" borderId="8" xfId="0" applyFont="1" applyBorder="1" applyAlignment="1">
      <alignment horizontal="center" vertical="center" wrapText="1"/>
    </xf>
    <xf numFmtId="0" fontId="0" fillId="0" borderId="0" xfId="0"/>
    <xf numFmtId="0" fontId="6" fillId="0" borderId="0" xfId="0" applyFont="1" applyBorder="1" applyAlignment="1">
      <alignment horizontal="center" wrapText="1"/>
    </xf>
    <xf numFmtId="2" fontId="1" fillId="0" borderId="1" xfId="0" applyNumberFormat="1" applyFont="1" applyBorder="1" applyAlignment="1">
      <alignment horizontal="center" vertical="center" wrapText="1"/>
    </xf>
    <xf numFmtId="0" fontId="15" fillId="2" borderId="2" xfId="0" applyFont="1" applyFill="1" applyBorder="1" applyAlignment="1">
      <alignment horizontal="center" vertical="center" wrapText="1"/>
    </xf>
    <xf numFmtId="49" fontId="14" fillId="2" borderId="5" xfId="0" quotePrefix="1" applyNumberFormat="1" applyFont="1" applyFill="1" applyBorder="1" applyAlignment="1">
      <alignment horizontal="center" vertical="center"/>
    </xf>
    <xf numFmtId="0" fontId="14" fillId="2" borderId="2" xfId="0" applyNumberFormat="1" applyFont="1" applyFill="1" applyBorder="1" applyAlignment="1">
      <alignment horizontal="center" vertical="center" wrapText="1"/>
    </xf>
    <xf numFmtId="166" fontId="14" fillId="2" borderId="2" xfId="0" applyNumberFormat="1" applyFont="1" applyFill="1" applyBorder="1" applyAlignment="1">
      <alignment horizontal="center" vertical="center" wrapText="1" shrinkToFit="1"/>
    </xf>
    <xf numFmtId="49" fontId="10" fillId="2" borderId="2" xfId="0" quotePrefix="1"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4" fontId="10" fillId="2" borderId="2" xfId="0" applyNumberFormat="1" applyFont="1" applyFill="1" applyBorder="1" applyAlignment="1">
      <alignment horizontal="center" vertical="center" wrapText="1"/>
    </xf>
    <xf numFmtId="166" fontId="10" fillId="2" borderId="2" xfId="0" applyNumberFormat="1" applyFont="1" applyFill="1" applyBorder="1" applyAlignment="1">
      <alignment horizontal="center" vertical="center" wrapText="1" shrinkToFit="1"/>
    </xf>
    <xf numFmtId="49" fontId="10" fillId="2" borderId="2" xfId="0" quotePrefix="1" applyNumberFormat="1" applyFont="1" applyFill="1" applyBorder="1" applyAlignment="1">
      <alignment horizontal="center" vertical="center"/>
    </xf>
    <xf numFmtId="1" fontId="10" fillId="2" borderId="2" xfId="0" applyNumberFormat="1" applyFont="1" applyFill="1" applyBorder="1" applyAlignment="1">
      <alignment horizontal="center" vertical="center" wrapText="1"/>
    </xf>
    <xf numFmtId="166" fontId="10" fillId="2" borderId="2" xfId="0" applyNumberFormat="1" applyFont="1" applyFill="1" applyBorder="1" applyAlignment="1">
      <alignment horizontal="center" vertical="center" wrapText="1"/>
    </xf>
    <xf numFmtId="49" fontId="14" fillId="2" borderId="2" xfId="0" applyNumberFormat="1" applyFont="1" applyFill="1" applyBorder="1" applyAlignment="1">
      <alignment horizontal="center" vertical="center" wrapText="1"/>
    </xf>
    <xf numFmtId="0" fontId="0" fillId="0" borderId="0" xfId="0"/>
    <xf numFmtId="0" fontId="16" fillId="0" borderId="2" xfId="0" applyFont="1" applyBorder="1"/>
    <xf numFmtId="0" fontId="23" fillId="2" borderId="2" xfId="0" applyFont="1" applyFill="1" applyBorder="1" applyAlignment="1">
      <alignment horizontal="center" vertical="center" wrapText="1"/>
    </xf>
    <xf numFmtId="0" fontId="23" fillId="2" borderId="0" xfId="0" applyFont="1" applyFill="1" applyAlignment="1">
      <alignment horizontal="center" vertical="center" wrapText="1"/>
    </xf>
    <xf numFmtId="49" fontId="22" fillId="2" borderId="5" xfId="0" quotePrefix="1" applyNumberFormat="1" applyFont="1" applyFill="1" applyBorder="1" applyAlignment="1">
      <alignment horizontal="center" vertical="center"/>
    </xf>
    <xf numFmtId="0" fontId="22" fillId="2" borderId="2" xfId="0" applyNumberFormat="1" applyFont="1" applyFill="1" applyBorder="1" applyAlignment="1">
      <alignment horizontal="center" vertical="center" wrapText="1"/>
    </xf>
    <xf numFmtId="49" fontId="6" fillId="2" borderId="2" xfId="0" quotePrefix="1" applyNumberFormat="1" applyFont="1" applyFill="1" applyBorder="1" applyAlignment="1">
      <alignment horizontal="center" vertical="center" wrapText="1"/>
    </xf>
    <xf numFmtId="0" fontId="6" fillId="2" borderId="2" xfId="0" applyNumberFormat="1" applyFont="1" applyFill="1" applyBorder="1" applyAlignment="1">
      <alignment horizontal="center" vertical="center" wrapText="1"/>
    </xf>
    <xf numFmtId="4" fontId="6" fillId="2" borderId="2" xfId="0" applyNumberFormat="1" applyFont="1" applyFill="1" applyBorder="1" applyAlignment="1">
      <alignment horizontal="center" vertical="center" wrapText="1"/>
    </xf>
    <xf numFmtId="49" fontId="6" fillId="2" borderId="2" xfId="0" quotePrefix="1" applyNumberFormat="1" applyFont="1" applyFill="1" applyBorder="1" applyAlignment="1">
      <alignment horizontal="center" vertical="center"/>
    </xf>
    <xf numFmtId="1" fontId="6" fillId="2" borderId="2" xfId="0" applyNumberFormat="1" applyFont="1" applyFill="1" applyBorder="1" applyAlignment="1">
      <alignment horizontal="center" vertical="center" wrapText="1"/>
    </xf>
    <xf numFmtId="49" fontId="22" fillId="2" borderId="2" xfId="0" applyNumberFormat="1" applyFont="1" applyFill="1" applyBorder="1" applyAlignment="1">
      <alignment horizontal="center" vertical="center" wrapText="1"/>
    </xf>
    <xf numFmtId="166" fontId="22" fillId="2" borderId="2" xfId="0" applyNumberFormat="1" applyFont="1" applyFill="1" applyBorder="1" applyAlignment="1">
      <alignment horizontal="center" vertical="center" wrapText="1" shrinkToFit="1"/>
    </xf>
    <xf numFmtId="166" fontId="6" fillId="2" borderId="2" xfId="0" applyNumberFormat="1" applyFont="1" applyFill="1" applyBorder="1" applyAlignment="1">
      <alignment horizontal="center" vertical="center" wrapText="1" shrinkToFit="1"/>
    </xf>
    <xf numFmtId="166" fontId="6" fillId="2" borderId="2" xfId="0" applyNumberFormat="1" applyFont="1" applyFill="1" applyBorder="1" applyAlignment="1">
      <alignment horizontal="center" vertical="center" wrapText="1"/>
    </xf>
    <xf numFmtId="166" fontId="18" fillId="0" borderId="0" xfId="0" applyNumberFormat="1" applyFont="1" applyBorder="1" applyAlignment="1">
      <alignment horizontal="center" vertical="center" wrapText="1" shrinkToFit="1"/>
    </xf>
    <xf numFmtId="166" fontId="14" fillId="0" borderId="2" xfId="0" applyNumberFormat="1" applyFont="1" applyFill="1" applyBorder="1" applyAlignment="1">
      <alignment horizontal="center" vertical="center" wrapText="1"/>
    </xf>
    <xf numFmtId="0" fontId="10" fillId="0" borderId="2" xfId="0" applyFont="1" applyBorder="1" applyAlignment="1">
      <alignment horizontal="center" vertical="center" wrapText="1"/>
    </xf>
    <xf numFmtId="166" fontId="14" fillId="2" borderId="5" xfId="0" applyNumberFormat="1" applyFont="1" applyFill="1" applyBorder="1" applyAlignment="1">
      <alignment horizontal="center" vertical="center" wrapText="1" shrinkToFit="1"/>
    </xf>
    <xf numFmtId="0" fontId="10" fillId="0" borderId="8" xfId="0" applyFont="1" applyBorder="1" applyAlignment="1">
      <alignment horizontal="center" vertical="center" wrapText="1"/>
    </xf>
    <xf numFmtId="0" fontId="8" fillId="0" borderId="0" xfId="0" applyFont="1"/>
    <xf numFmtId="4" fontId="10" fillId="0" borderId="1" xfId="0" applyNumberFormat="1" applyFont="1" applyBorder="1" applyAlignment="1">
      <alignment horizontal="center" vertical="center" wrapText="1"/>
    </xf>
    <xf numFmtId="2" fontId="10" fillId="0" borderId="1" xfId="0" applyNumberFormat="1" applyFont="1" applyBorder="1" applyAlignment="1">
      <alignment horizontal="center" vertical="center" wrapText="1"/>
    </xf>
    <xf numFmtId="2" fontId="10" fillId="0" borderId="1" xfId="0" quotePrefix="1" applyNumberFormat="1" applyFont="1" applyBorder="1" applyAlignment="1">
      <alignment horizontal="center" vertical="center" wrapText="1"/>
    </xf>
    <xf numFmtId="0" fontId="15" fillId="0" borderId="2" xfId="0" applyFont="1" applyFill="1" applyBorder="1" applyAlignment="1">
      <alignment horizontal="center" vertical="center" wrapText="1"/>
    </xf>
    <xf numFmtId="0" fontId="14" fillId="0" borderId="2" xfId="0" applyFont="1" applyFill="1" applyBorder="1" applyAlignment="1">
      <alignment horizontal="center" vertical="center" wrapText="1"/>
    </xf>
    <xf numFmtId="1" fontId="14" fillId="0" borderId="2" xfId="0" applyNumberFormat="1" applyFont="1" applyFill="1" applyBorder="1" applyAlignment="1">
      <alignment horizontal="center" vertical="center" wrapText="1"/>
    </xf>
    <xf numFmtId="4" fontId="14" fillId="0" borderId="2" xfId="0" applyNumberFormat="1" applyFont="1" applyFill="1" applyBorder="1" applyAlignment="1">
      <alignment horizontal="center" vertical="center" wrapText="1"/>
    </xf>
    <xf numFmtId="166" fontId="14" fillId="0" borderId="2" xfId="0" applyNumberFormat="1" applyFont="1" applyFill="1" applyBorder="1" applyAlignment="1">
      <alignment horizontal="center" vertical="center" wrapText="1" shrinkToFit="1"/>
    </xf>
    <xf numFmtId="0" fontId="10" fillId="0" borderId="2" xfId="0" applyFont="1" applyFill="1" applyBorder="1" applyAlignment="1">
      <alignment horizontal="center" vertical="center" wrapText="1"/>
    </xf>
    <xf numFmtId="0" fontId="10" fillId="0" borderId="2" xfId="0" applyNumberFormat="1" applyFont="1" applyFill="1" applyBorder="1" applyAlignment="1">
      <alignment horizontal="center" vertical="center" wrapText="1"/>
    </xf>
    <xf numFmtId="4" fontId="10" fillId="0" borderId="2" xfId="0" applyNumberFormat="1" applyFont="1" applyFill="1" applyBorder="1" applyAlignment="1">
      <alignment horizontal="center" vertical="center" wrapText="1"/>
    </xf>
    <xf numFmtId="166" fontId="10" fillId="0" borderId="2" xfId="0" applyNumberFormat="1" applyFont="1" applyFill="1" applyBorder="1" applyAlignment="1">
      <alignment horizontal="center" vertical="center" wrapText="1" shrinkToFit="1"/>
    </xf>
    <xf numFmtId="0" fontId="26" fillId="0" borderId="0" xfId="0" applyFont="1" applyAlignment="1">
      <alignment vertical="center"/>
    </xf>
    <xf numFmtId="0" fontId="19" fillId="0" borderId="0" xfId="0" applyFont="1"/>
    <xf numFmtId="14" fontId="0" fillId="3" borderId="2" xfId="0" applyNumberFormat="1" applyFont="1" applyFill="1" applyBorder="1" applyAlignment="1">
      <alignment horizontal="center" vertical="center"/>
    </xf>
    <xf numFmtId="20" fontId="0" fillId="3" borderId="2" xfId="0" applyNumberFormat="1" applyFont="1" applyFill="1" applyBorder="1" applyAlignment="1">
      <alignment horizontal="center" vertical="center"/>
    </xf>
    <xf numFmtId="0" fontId="7" fillId="0" borderId="3" xfId="0" applyFont="1" applyBorder="1" applyAlignment="1">
      <alignment horizontal="center" wrapText="1"/>
    </xf>
    <xf numFmtId="0" fontId="7" fillId="0" borderId="0" xfId="0" applyFont="1" applyBorder="1" applyAlignment="1">
      <alignment horizontal="center" wrapText="1"/>
    </xf>
    <xf numFmtId="0" fontId="3" fillId="0" borderId="1" xfId="0" quotePrefix="1" applyFont="1" applyBorder="1" applyAlignment="1">
      <alignment horizontal="left" wrapText="1"/>
    </xf>
    <xf numFmtId="0" fontId="3" fillId="0" borderId="1" xfId="0" applyFont="1" applyBorder="1" applyAlignment="1">
      <alignment horizontal="left" wrapText="1"/>
    </xf>
    <xf numFmtId="0" fontId="4" fillId="0" borderId="1" xfId="0" quotePrefix="1" applyFont="1" applyBorder="1" applyAlignment="1">
      <alignment horizontal="left" wrapText="1"/>
    </xf>
    <xf numFmtId="0" fontId="3" fillId="0" borderId="9" xfId="0" applyFont="1" applyBorder="1" applyAlignment="1">
      <alignment horizontal="left" wrapText="1"/>
    </xf>
    <xf numFmtId="0" fontId="3" fillId="0" borderId="6" xfId="0" applyFont="1" applyBorder="1" applyAlignment="1">
      <alignment horizontal="center" wrapText="1"/>
    </xf>
    <xf numFmtId="0" fontId="3" fillId="0" borderId="7" xfId="0" applyFont="1" applyBorder="1" applyAlignment="1">
      <alignment horizontal="center" wrapText="1"/>
    </xf>
    <xf numFmtId="0" fontId="3" fillId="0" borderId="12" xfId="0" applyFont="1" applyBorder="1" applyAlignment="1">
      <alignment horizontal="center" wrapText="1"/>
    </xf>
    <xf numFmtId="0" fontId="1" fillId="0" borderId="8" xfId="0" applyFont="1" applyBorder="1" applyAlignment="1">
      <alignment horizontal="center" vertical="center" wrapText="1"/>
    </xf>
    <xf numFmtId="0" fontId="1" fillId="0" borderId="1" xfId="0" applyFont="1" applyBorder="1" applyAlignment="1">
      <alignment horizontal="center" vertical="center" wrapText="1"/>
    </xf>
    <xf numFmtId="0" fontId="6" fillId="0" borderId="2" xfId="1" applyNumberFormat="1" applyFont="1" applyFill="1" applyBorder="1" applyAlignment="1">
      <alignment horizontal="left" wrapText="1"/>
    </xf>
    <xf numFmtId="0" fontId="6" fillId="0" borderId="0" xfId="0" quotePrefix="1" applyFont="1" applyBorder="1" applyAlignment="1">
      <alignment horizontal="center"/>
    </xf>
    <xf numFmtId="0" fontId="6" fillId="0" borderId="0" xfId="0" applyFont="1" applyBorder="1" applyAlignment="1">
      <alignment horizontal="center" wrapText="1"/>
    </xf>
    <xf numFmtId="4" fontId="6" fillId="0" borderId="0" xfId="0" quotePrefix="1" applyNumberFormat="1" applyFont="1" applyBorder="1" applyAlignment="1">
      <alignment horizontal="center" vertical="center" wrapText="1"/>
    </xf>
    <xf numFmtId="2" fontId="1" fillId="0" borderId="8" xfId="0" applyNumberFormat="1" applyFont="1" applyBorder="1" applyAlignment="1">
      <alignment horizontal="center" vertical="center" wrapText="1"/>
    </xf>
    <xf numFmtId="2" fontId="1" fillId="0" borderId="10" xfId="0" applyNumberFormat="1" applyFont="1" applyBorder="1" applyAlignment="1">
      <alignment horizontal="center" vertical="center" wrapText="1"/>
    </xf>
    <xf numFmtId="2" fontId="1" fillId="0" borderId="11" xfId="0" applyNumberFormat="1" applyFont="1" applyBorder="1" applyAlignment="1">
      <alignment horizontal="center" vertical="center" wrapText="1"/>
    </xf>
    <xf numFmtId="2" fontId="1" fillId="0" borderId="5" xfId="0" applyNumberFormat="1" applyFont="1" applyBorder="1" applyAlignment="1">
      <alignment horizontal="center" vertical="center" wrapText="1"/>
    </xf>
    <xf numFmtId="0" fontId="10" fillId="0" borderId="8" xfId="0" applyFont="1" applyBorder="1" applyAlignment="1">
      <alignment horizontal="center" vertical="center" wrapText="1"/>
    </xf>
    <xf numFmtId="0" fontId="24" fillId="0" borderId="0" xfId="0" applyFont="1" applyAlignment="1">
      <alignment horizontal="left" wrapText="1"/>
    </xf>
    <xf numFmtId="0" fontId="19" fillId="0" borderId="0" xfId="0" applyFont="1" applyAlignment="1">
      <alignment horizontal="justify" vertical="center" wrapText="1"/>
    </xf>
    <xf numFmtId="0" fontId="24" fillId="0" borderId="0" xfId="0" applyFont="1" applyAlignment="1">
      <alignment horizontal="justify" vertical="center" wrapText="1"/>
    </xf>
    <xf numFmtId="0" fontId="24" fillId="0" borderId="0" xfId="0" applyNumberFormat="1" applyFont="1" applyAlignment="1">
      <alignment horizontal="left" wrapText="1"/>
    </xf>
    <xf numFmtId="0" fontId="24" fillId="0" borderId="0" xfId="0" applyFont="1" applyAlignment="1">
      <alignment horizontal="left"/>
    </xf>
    <xf numFmtId="0" fontId="19" fillId="0" borderId="0" xfId="0" quotePrefix="1" applyFont="1" applyBorder="1" applyAlignment="1">
      <alignment horizontal="left" vertical="center" wrapText="1"/>
    </xf>
    <xf numFmtId="0" fontId="24" fillId="0" borderId="0" xfId="0" applyFont="1" applyBorder="1" applyAlignment="1">
      <alignment horizontal="justify" vertical="center" wrapText="1"/>
    </xf>
    <xf numFmtId="0" fontId="19" fillId="0" borderId="0" xfId="0" applyFont="1" applyBorder="1" applyAlignment="1">
      <alignment horizontal="justify" vertical="center" wrapText="1"/>
    </xf>
    <xf numFmtId="0" fontId="19" fillId="0" borderId="0" xfId="0" quotePrefix="1" applyFont="1" applyBorder="1" applyAlignment="1">
      <alignment horizontal="justify" vertical="center" wrapText="1"/>
    </xf>
    <xf numFmtId="0" fontId="11" fillId="0" borderId="0" xfId="0" applyFont="1"/>
    <xf numFmtId="0" fontId="10" fillId="0" borderId="1" xfId="0" applyFont="1" applyBorder="1" applyAlignment="1">
      <alignment horizontal="center" vertical="center" wrapText="1"/>
    </xf>
    <xf numFmtId="0" fontId="19" fillId="0" borderId="0" xfId="0" applyFont="1" applyAlignment="1">
      <alignment horizontal="left"/>
    </xf>
    <xf numFmtId="0" fontId="11" fillId="0" borderId="0" xfId="0" applyFont="1" applyAlignment="1">
      <alignment horizontal="left"/>
    </xf>
    <xf numFmtId="0" fontId="26" fillId="0" borderId="0" xfId="0" applyFont="1" applyAlignment="1">
      <alignment horizontal="left" vertical="center" wrapText="1"/>
    </xf>
    <xf numFmtId="0" fontId="21" fillId="0" borderId="2" xfId="0" applyFont="1" applyBorder="1" applyAlignment="1">
      <alignment horizontal="center" wrapText="1"/>
    </xf>
    <xf numFmtId="164" fontId="21" fillId="0" borderId="2" xfId="0" applyNumberFormat="1" applyFont="1" applyBorder="1" applyAlignment="1">
      <alignment horizontal="center" vertical="center" wrapText="1"/>
    </xf>
    <xf numFmtId="14" fontId="10" fillId="0" borderId="8" xfId="0" applyNumberFormat="1" applyFont="1" applyBorder="1" applyAlignment="1">
      <alignment horizontal="center" vertical="center" wrapText="1"/>
    </xf>
    <xf numFmtId="14" fontId="10" fillId="0" borderId="4" xfId="0" applyNumberFormat="1" applyFont="1" applyBorder="1" applyAlignment="1">
      <alignment horizontal="center" vertical="center" wrapText="1"/>
    </xf>
    <xf numFmtId="165" fontId="10" fillId="0" borderId="8" xfId="0" applyNumberFormat="1" applyFont="1" applyBorder="1" applyAlignment="1">
      <alignment horizontal="center" vertical="center" wrapText="1"/>
    </xf>
    <xf numFmtId="165" fontId="10" fillId="0" borderId="4" xfId="0" applyNumberFormat="1" applyFont="1" applyBorder="1" applyAlignment="1">
      <alignment horizontal="center" vertical="center" wrapText="1"/>
    </xf>
    <xf numFmtId="2" fontId="10" fillId="0" borderId="8" xfId="0" applyNumberFormat="1" applyFont="1" applyBorder="1" applyAlignment="1">
      <alignment horizontal="center" vertical="center" wrapText="1"/>
    </xf>
  </cellXfs>
  <cellStyles count="4">
    <cellStyle name="Normal" xfId="0" builtinId="0"/>
    <cellStyle name="Normal 2" xfId="3" xr:uid="{00000000-0005-0000-0000-000001000000}"/>
    <cellStyle name="Normal 3" xfId="2" xr:uid="{00000000-0005-0000-0000-000002000000}"/>
    <cellStyle name="Normal_Sayfa1" xfId="1" xr:uid="{00000000-0005-0000-0000-000003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eması">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918249-3ECC-4F7C-833F-8F7EA0FD882F}">
  <dimension ref="A1:P66"/>
  <sheetViews>
    <sheetView topLeftCell="A16" workbookViewId="0">
      <selection activeCell="M21" sqref="M21"/>
    </sheetView>
  </sheetViews>
  <sheetFormatPr defaultRowHeight="12.75" x14ac:dyDescent="0.2"/>
  <cols>
    <col min="1" max="1" width="9.140625" style="39"/>
    <col min="2" max="2" width="12.42578125" style="39" customWidth="1"/>
    <col min="3" max="3" width="9.140625" style="39"/>
    <col min="4" max="4" width="12.5703125" style="39" customWidth="1"/>
    <col min="5" max="5" width="13" style="39" customWidth="1"/>
    <col min="6" max="6" width="19.28515625" style="39" customWidth="1"/>
    <col min="7" max="11" width="9.140625" style="39"/>
    <col min="12" max="12" width="12" style="39" customWidth="1"/>
    <col min="13" max="13" width="10.5703125" style="3" customWidth="1"/>
    <col min="14" max="15" width="9.140625" style="39"/>
    <col min="16" max="16" width="25.85546875" style="39" customWidth="1"/>
    <col min="17" max="16384" width="9.140625" style="39"/>
  </cols>
  <sheetData>
    <row r="1" spans="1:16" ht="13.5" thickBot="1" x14ac:dyDescent="0.25">
      <c r="A1" s="91" t="s">
        <v>25</v>
      </c>
      <c r="B1" s="91"/>
      <c r="C1" s="91"/>
      <c r="D1" s="91"/>
      <c r="E1" s="91"/>
      <c r="F1" s="91"/>
      <c r="G1" s="91"/>
      <c r="H1" s="91"/>
      <c r="I1" s="92"/>
      <c r="J1" s="92"/>
      <c r="K1" s="92"/>
      <c r="L1" s="92"/>
      <c r="M1" s="92"/>
      <c r="N1" s="92"/>
      <c r="O1" s="92"/>
      <c r="P1" s="92"/>
    </row>
    <row r="2" spans="1:16" ht="13.5" thickBot="1" x14ac:dyDescent="0.25">
      <c r="A2" s="93" t="s">
        <v>178</v>
      </c>
      <c r="B2" s="94"/>
      <c r="C2" s="94"/>
      <c r="D2" s="94"/>
      <c r="E2" s="94"/>
      <c r="F2" s="95" t="s">
        <v>179</v>
      </c>
      <c r="G2" s="94"/>
      <c r="H2" s="96"/>
      <c r="I2" s="97"/>
      <c r="J2" s="98"/>
      <c r="K2" s="98"/>
      <c r="L2" s="98"/>
      <c r="M2" s="98"/>
      <c r="N2" s="98"/>
      <c r="O2" s="98"/>
      <c r="P2" s="99"/>
    </row>
    <row r="3" spans="1:16" ht="23.25" thickBot="1" x14ac:dyDescent="0.25">
      <c r="A3" s="100" t="s">
        <v>0</v>
      </c>
      <c r="B3" s="100" t="s">
        <v>1</v>
      </c>
      <c r="C3" s="100" t="s">
        <v>2</v>
      </c>
      <c r="D3" s="100" t="s">
        <v>3</v>
      </c>
      <c r="E3" s="100" t="s">
        <v>12</v>
      </c>
      <c r="F3" s="100" t="s">
        <v>4</v>
      </c>
      <c r="G3" s="100" t="s">
        <v>5</v>
      </c>
      <c r="H3" s="100" t="s">
        <v>6</v>
      </c>
      <c r="I3" s="100" t="s">
        <v>7</v>
      </c>
      <c r="J3" s="100" t="s">
        <v>8</v>
      </c>
      <c r="K3" s="100" t="s">
        <v>9</v>
      </c>
      <c r="L3" s="100" t="s">
        <v>10</v>
      </c>
      <c r="M3" s="38" t="s">
        <v>17</v>
      </c>
      <c r="N3" s="106" t="s">
        <v>18</v>
      </c>
      <c r="O3" s="107"/>
      <c r="P3" s="108" t="s">
        <v>26</v>
      </c>
    </row>
    <row r="4" spans="1:16" ht="23.25" thickBot="1" x14ac:dyDescent="0.25">
      <c r="A4" s="101"/>
      <c r="B4" s="101"/>
      <c r="C4" s="101"/>
      <c r="D4" s="101"/>
      <c r="E4" s="101"/>
      <c r="F4" s="101"/>
      <c r="G4" s="101"/>
      <c r="H4" s="101"/>
      <c r="I4" s="101"/>
      <c r="J4" s="101"/>
      <c r="K4" s="101"/>
      <c r="L4" s="101"/>
      <c r="M4" s="4" t="s">
        <v>15</v>
      </c>
      <c r="N4" s="41" t="s">
        <v>16</v>
      </c>
      <c r="O4" s="28" t="s">
        <v>27</v>
      </c>
      <c r="P4" s="109"/>
    </row>
    <row r="5" spans="1:16" ht="44.25" customHeight="1" x14ac:dyDescent="0.2">
      <c r="A5" s="18">
        <v>1</v>
      </c>
      <c r="B5" s="22" t="s">
        <v>175</v>
      </c>
      <c r="C5" s="23" t="s">
        <v>19</v>
      </c>
      <c r="D5" s="23" t="s">
        <v>48</v>
      </c>
      <c r="E5" s="23" t="s">
        <v>28</v>
      </c>
      <c r="F5" s="23" t="s">
        <v>67</v>
      </c>
      <c r="G5" s="25">
        <v>8</v>
      </c>
      <c r="H5" s="23" t="s">
        <v>30</v>
      </c>
      <c r="I5" s="23" t="s">
        <v>21</v>
      </c>
      <c r="J5" s="23">
        <v>7234</v>
      </c>
      <c r="K5" s="23">
        <v>1</v>
      </c>
      <c r="L5" s="21">
        <v>67.2</v>
      </c>
      <c r="M5" s="26">
        <v>20000</v>
      </c>
      <c r="N5" s="19">
        <f>M5*12*3/100</f>
        <v>7200</v>
      </c>
      <c r="O5" s="20">
        <f>M5*12*5/100</f>
        <v>12000</v>
      </c>
      <c r="P5" s="29"/>
    </row>
    <row r="6" spans="1:16" ht="35.25" customHeight="1" x14ac:dyDescent="0.3">
      <c r="A6" s="18">
        <v>2</v>
      </c>
      <c r="B6" s="22" t="s">
        <v>34</v>
      </c>
      <c r="C6" s="23" t="s">
        <v>19</v>
      </c>
      <c r="D6" s="23" t="s">
        <v>48</v>
      </c>
      <c r="E6" s="23" t="s">
        <v>28</v>
      </c>
      <c r="F6" s="56" t="s">
        <v>128</v>
      </c>
      <c r="G6" s="25">
        <v>2</v>
      </c>
      <c r="H6" s="23" t="s">
        <v>30</v>
      </c>
      <c r="I6" s="23" t="s">
        <v>21</v>
      </c>
      <c r="J6" s="23">
        <v>7229</v>
      </c>
      <c r="K6" s="23">
        <v>1</v>
      </c>
      <c r="L6" s="21">
        <v>62</v>
      </c>
      <c r="M6" s="26">
        <v>11500</v>
      </c>
      <c r="N6" s="19">
        <f t="shared" ref="N6:N45" si="0">M6*12*3/100</f>
        <v>4140</v>
      </c>
      <c r="O6" s="20">
        <f t="shared" ref="O6:O18" si="1">M6*12*5/100</f>
        <v>6900</v>
      </c>
      <c r="P6" s="11"/>
    </row>
    <row r="7" spans="1:16" ht="33.75" customHeight="1" x14ac:dyDescent="0.3">
      <c r="A7" s="18">
        <v>3</v>
      </c>
      <c r="B7" s="22" t="s">
        <v>129</v>
      </c>
      <c r="C7" s="23" t="s">
        <v>19</v>
      </c>
      <c r="D7" s="23" t="s">
        <v>48</v>
      </c>
      <c r="E7" s="23" t="s">
        <v>28</v>
      </c>
      <c r="F7" s="56" t="s">
        <v>130</v>
      </c>
      <c r="G7" s="25">
        <v>3</v>
      </c>
      <c r="H7" s="23" t="s">
        <v>30</v>
      </c>
      <c r="I7" s="23" t="s">
        <v>21</v>
      </c>
      <c r="J7" s="23">
        <v>12633</v>
      </c>
      <c r="K7" s="23">
        <v>24</v>
      </c>
      <c r="L7" s="21">
        <v>128</v>
      </c>
      <c r="M7" s="26">
        <v>22500</v>
      </c>
      <c r="N7" s="19">
        <f t="shared" si="0"/>
        <v>8100</v>
      </c>
      <c r="O7" s="20">
        <f t="shared" si="1"/>
        <v>13500</v>
      </c>
      <c r="P7" s="11"/>
    </row>
    <row r="8" spans="1:16" ht="20.25" x14ac:dyDescent="0.3">
      <c r="A8" s="18">
        <v>4</v>
      </c>
      <c r="B8" s="22" t="s">
        <v>133</v>
      </c>
      <c r="C8" s="23" t="s">
        <v>19</v>
      </c>
      <c r="D8" s="23" t="s">
        <v>48</v>
      </c>
      <c r="E8" s="23" t="s">
        <v>28</v>
      </c>
      <c r="F8" s="56" t="s">
        <v>134</v>
      </c>
      <c r="G8" s="25">
        <v>3</v>
      </c>
      <c r="H8" s="23" t="s">
        <v>30</v>
      </c>
      <c r="I8" s="23" t="s">
        <v>21</v>
      </c>
      <c r="J8" s="23">
        <v>7233</v>
      </c>
      <c r="K8" s="23">
        <v>9</v>
      </c>
      <c r="L8" s="21">
        <v>82</v>
      </c>
      <c r="M8" s="26">
        <v>18000</v>
      </c>
      <c r="N8" s="19">
        <f t="shared" si="0"/>
        <v>6480</v>
      </c>
      <c r="O8" s="20">
        <f t="shared" si="1"/>
        <v>10800</v>
      </c>
      <c r="P8" s="11"/>
    </row>
    <row r="9" spans="1:16" ht="20.25" x14ac:dyDescent="0.3">
      <c r="A9" s="18">
        <v>5</v>
      </c>
      <c r="B9" s="22" t="s">
        <v>131</v>
      </c>
      <c r="C9" s="23" t="s">
        <v>19</v>
      </c>
      <c r="D9" s="23" t="s">
        <v>48</v>
      </c>
      <c r="E9" s="23" t="s">
        <v>28</v>
      </c>
      <c r="F9" s="56" t="s">
        <v>132</v>
      </c>
      <c r="G9" s="25">
        <v>4</v>
      </c>
      <c r="H9" s="23" t="s">
        <v>30</v>
      </c>
      <c r="I9" s="23" t="s">
        <v>21</v>
      </c>
      <c r="J9" s="23">
        <v>7233</v>
      </c>
      <c r="K9" s="23">
        <v>9</v>
      </c>
      <c r="L9" s="21">
        <v>82</v>
      </c>
      <c r="M9" s="26">
        <v>18000</v>
      </c>
      <c r="N9" s="19">
        <f t="shared" si="0"/>
        <v>6480</v>
      </c>
      <c r="O9" s="20">
        <f t="shared" si="1"/>
        <v>10800</v>
      </c>
      <c r="P9" s="11"/>
    </row>
    <row r="10" spans="1:16" ht="21" x14ac:dyDescent="0.3">
      <c r="A10" s="18">
        <v>6</v>
      </c>
      <c r="B10" s="22" t="s">
        <v>137</v>
      </c>
      <c r="C10" s="23" t="s">
        <v>19</v>
      </c>
      <c r="D10" s="23" t="s">
        <v>48</v>
      </c>
      <c r="E10" s="23" t="s">
        <v>28</v>
      </c>
      <c r="F10" s="56" t="s">
        <v>138</v>
      </c>
      <c r="G10" s="25">
        <v>3</v>
      </c>
      <c r="H10" s="23" t="s">
        <v>30</v>
      </c>
      <c r="I10" s="23" t="s">
        <v>21</v>
      </c>
      <c r="J10" s="23">
        <v>12642</v>
      </c>
      <c r="K10" s="23">
        <v>10</v>
      </c>
      <c r="L10" s="21">
        <v>88</v>
      </c>
      <c r="M10" s="26">
        <v>18000</v>
      </c>
      <c r="N10" s="19">
        <f t="shared" si="0"/>
        <v>6480</v>
      </c>
      <c r="O10" s="20">
        <f t="shared" si="1"/>
        <v>10800</v>
      </c>
      <c r="P10" s="11"/>
    </row>
    <row r="11" spans="1:16" ht="20.25" x14ac:dyDescent="0.3">
      <c r="A11" s="18">
        <v>7</v>
      </c>
      <c r="B11" s="22" t="s">
        <v>135</v>
      </c>
      <c r="C11" s="23" t="s">
        <v>19</v>
      </c>
      <c r="D11" s="23" t="s">
        <v>48</v>
      </c>
      <c r="E11" s="23" t="s">
        <v>28</v>
      </c>
      <c r="F11" s="56" t="s">
        <v>136</v>
      </c>
      <c r="G11" s="25">
        <v>6</v>
      </c>
      <c r="H11" s="23" t="s">
        <v>30</v>
      </c>
      <c r="I11" s="23" t="s">
        <v>21</v>
      </c>
      <c r="J11" s="23">
        <v>12642</v>
      </c>
      <c r="K11" s="23">
        <v>10</v>
      </c>
      <c r="L11" s="21">
        <v>88</v>
      </c>
      <c r="M11" s="26">
        <v>18000</v>
      </c>
      <c r="N11" s="19">
        <f t="shared" si="0"/>
        <v>6480</v>
      </c>
      <c r="O11" s="20">
        <f t="shared" si="1"/>
        <v>10800</v>
      </c>
      <c r="P11" s="11"/>
    </row>
    <row r="12" spans="1:16" ht="43.5" customHeight="1" x14ac:dyDescent="0.3">
      <c r="A12" s="18">
        <v>8</v>
      </c>
      <c r="B12" s="22" t="s">
        <v>139</v>
      </c>
      <c r="C12" s="23" t="s">
        <v>19</v>
      </c>
      <c r="D12" s="23" t="s">
        <v>48</v>
      </c>
      <c r="E12" s="23" t="s">
        <v>28</v>
      </c>
      <c r="F12" s="57" t="s">
        <v>140</v>
      </c>
      <c r="G12" s="25">
        <v>3</v>
      </c>
      <c r="H12" s="23" t="s">
        <v>30</v>
      </c>
      <c r="I12" s="23" t="s">
        <v>21</v>
      </c>
      <c r="J12" s="23">
        <v>7224</v>
      </c>
      <c r="K12" s="23">
        <v>7</v>
      </c>
      <c r="L12" s="21">
        <v>90</v>
      </c>
      <c r="M12" s="26">
        <v>22000</v>
      </c>
      <c r="N12" s="19">
        <f t="shared" si="0"/>
        <v>7920</v>
      </c>
      <c r="O12" s="20">
        <f t="shared" si="1"/>
        <v>13200</v>
      </c>
      <c r="P12" s="11"/>
    </row>
    <row r="13" spans="1:16" ht="48" customHeight="1" x14ac:dyDescent="0.3">
      <c r="A13" s="18">
        <v>9</v>
      </c>
      <c r="B13" s="22" t="s">
        <v>169</v>
      </c>
      <c r="C13" s="23" t="s">
        <v>19</v>
      </c>
      <c r="D13" s="23" t="s">
        <v>48</v>
      </c>
      <c r="E13" s="23" t="s">
        <v>28</v>
      </c>
      <c r="F13" s="56" t="s">
        <v>170</v>
      </c>
      <c r="G13" s="25">
        <v>4</v>
      </c>
      <c r="H13" s="23" t="s">
        <v>30</v>
      </c>
      <c r="I13" s="23" t="s">
        <v>21</v>
      </c>
      <c r="J13" s="23">
        <v>7234</v>
      </c>
      <c r="K13" s="23">
        <v>21</v>
      </c>
      <c r="L13" s="21">
        <v>51</v>
      </c>
      <c r="M13" s="26">
        <v>17000</v>
      </c>
      <c r="N13" s="19">
        <f t="shared" si="0"/>
        <v>6120</v>
      </c>
      <c r="O13" s="20">
        <f t="shared" si="1"/>
        <v>10200</v>
      </c>
      <c r="P13" s="11"/>
    </row>
    <row r="14" spans="1:16" ht="21" x14ac:dyDescent="0.3">
      <c r="A14" s="18">
        <v>10</v>
      </c>
      <c r="B14" s="58" t="s">
        <v>62</v>
      </c>
      <c r="C14" s="23" t="s">
        <v>19</v>
      </c>
      <c r="D14" s="23" t="s">
        <v>48</v>
      </c>
      <c r="E14" s="23" t="s">
        <v>63</v>
      </c>
      <c r="F14" s="23" t="s">
        <v>65</v>
      </c>
      <c r="G14" s="23">
        <v>6</v>
      </c>
      <c r="H14" s="23" t="s">
        <v>30</v>
      </c>
      <c r="I14" s="23" t="s">
        <v>21</v>
      </c>
      <c r="J14" s="23">
        <v>1394</v>
      </c>
      <c r="K14" s="59">
        <v>3</v>
      </c>
      <c r="L14" s="21">
        <v>112</v>
      </c>
      <c r="M14" s="66">
        <v>20000</v>
      </c>
      <c r="N14" s="19">
        <f t="shared" si="0"/>
        <v>7200</v>
      </c>
      <c r="O14" s="20">
        <f t="shared" si="1"/>
        <v>12000</v>
      </c>
      <c r="P14" s="11"/>
    </row>
    <row r="15" spans="1:16" ht="21" x14ac:dyDescent="0.3">
      <c r="A15" s="18">
        <v>11</v>
      </c>
      <c r="B15" s="58" t="s">
        <v>64</v>
      </c>
      <c r="C15" s="23" t="s">
        <v>19</v>
      </c>
      <c r="D15" s="23" t="s">
        <v>48</v>
      </c>
      <c r="E15" s="23" t="s">
        <v>63</v>
      </c>
      <c r="F15" s="23" t="s">
        <v>66</v>
      </c>
      <c r="G15" s="23">
        <v>9</v>
      </c>
      <c r="H15" s="23" t="s">
        <v>30</v>
      </c>
      <c r="I15" s="23" t="s">
        <v>21</v>
      </c>
      <c r="J15" s="23">
        <v>5210</v>
      </c>
      <c r="K15" s="59">
        <v>7</v>
      </c>
      <c r="L15" s="21">
        <v>85</v>
      </c>
      <c r="M15" s="66">
        <v>17500</v>
      </c>
      <c r="N15" s="19">
        <f t="shared" si="0"/>
        <v>6300</v>
      </c>
      <c r="O15" s="20">
        <f t="shared" si="1"/>
        <v>10500</v>
      </c>
      <c r="P15" s="11"/>
    </row>
    <row r="16" spans="1:16" ht="21" x14ac:dyDescent="0.3">
      <c r="A16" s="18">
        <v>12</v>
      </c>
      <c r="B16" s="22" t="s">
        <v>167</v>
      </c>
      <c r="C16" s="23" t="s">
        <v>19</v>
      </c>
      <c r="D16" s="23" t="s">
        <v>23</v>
      </c>
      <c r="E16" s="23" t="s">
        <v>35</v>
      </c>
      <c r="F16" s="56" t="s">
        <v>168</v>
      </c>
      <c r="G16" s="25">
        <v>3</v>
      </c>
      <c r="H16" s="23" t="s">
        <v>30</v>
      </c>
      <c r="I16" s="23" t="s">
        <v>21</v>
      </c>
      <c r="J16" s="23">
        <v>5203</v>
      </c>
      <c r="K16" s="23">
        <v>2</v>
      </c>
      <c r="L16" s="21">
        <v>68</v>
      </c>
      <c r="M16" s="26">
        <v>18000</v>
      </c>
      <c r="N16" s="19">
        <f t="shared" si="0"/>
        <v>6480</v>
      </c>
      <c r="O16" s="20">
        <f t="shared" si="1"/>
        <v>10800</v>
      </c>
      <c r="P16" s="11"/>
    </row>
    <row r="17" spans="1:16" ht="31.5" x14ac:dyDescent="0.25">
      <c r="A17" s="18">
        <v>13</v>
      </c>
      <c r="B17" s="22" t="s">
        <v>161</v>
      </c>
      <c r="C17" s="23" t="s">
        <v>19</v>
      </c>
      <c r="D17" s="23" t="s">
        <v>162</v>
      </c>
      <c r="E17" s="23" t="s">
        <v>163</v>
      </c>
      <c r="F17" s="56" t="s">
        <v>164</v>
      </c>
      <c r="G17" s="25">
        <v>6</v>
      </c>
      <c r="H17" s="23" t="s">
        <v>30</v>
      </c>
      <c r="I17" s="23" t="s">
        <v>21</v>
      </c>
      <c r="J17" s="23">
        <v>208</v>
      </c>
      <c r="K17" s="23">
        <v>66</v>
      </c>
      <c r="L17" s="21">
        <v>68.28</v>
      </c>
      <c r="M17" s="26">
        <v>7500</v>
      </c>
      <c r="N17" s="19">
        <f t="shared" si="0"/>
        <v>2700</v>
      </c>
      <c r="O17" s="20">
        <f t="shared" si="1"/>
        <v>4500</v>
      </c>
      <c r="P17" s="10"/>
    </row>
    <row r="18" spans="1:16" ht="18" x14ac:dyDescent="0.25">
      <c r="A18" s="18">
        <v>14</v>
      </c>
      <c r="B18" s="22" t="s">
        <v>93</v>
      </c>
      <c r="C18" s="23" t="s">
        <v>55</v>
      </c>
      <c r="D18" s="23" t="s">
        <v>94</v>
      </c>
      <c r="E18" s="23" t="s">
        <v>96</v>
      </c>
      <c r="F18" s="56" t="s">
        <v>95</v>
      </c>
      <c r="G18" s="25">
        <v>8</v>
      </c>
      <c r="H18" s="23" t="s">
        <v>30</v>
      </c>
      <c r="I18" s="23" t="s">
        <v>21</v>
      </c>
      <c r="J18" s="23">
        <v>122</v>
      </c>
      <c r="K18" s="23">
        <v>1</v>
      </c>
      <c r="L18" s="21">
        <v>400</v>
      </c>
      <c r="M18" s="26">
        <v>10000</v>
      </c>
      <c r="N18" s="19">
        <f t="shared" si="0"/>
        <v>3600</v>
      </c>
      <c r="O18" s="20">
        <f t="shared" si="1"/>
        <v>6000</v>
      </c>
      <c r="P18" s="5"/>
    </row>
    <row r="19" spans="1:16" ht="49.5" customHeight="1" x14ac:dyDescent="0.25">
      <c r="A19" s="18">
        <v>15</v>
      </c>
      <c r="B19" s="22" t="s">
        <v>89</v>
      </c>
      <c r="C19" s="23" t="s">
        <v>19</v>
      </c>
      <c r="D19" s="23" t="s">
        <v>48</v>
      </c>
      <c r="E19" s="23" t="s">
        <v>90</v>
      </c>
      <c r="F19" s="24" t="s">
        <v>91</v>
      </c>
      <c r="G19" s="25">
        <v>9</v>
      </c>
      <c r="H19" s="23" t="s">
        <v>92</v>
      </c>
      <c r="I19" s="23" t="s">
        <v>22</v>
      </c>
      <c r="J19" s="23">
        <v>4742</v>
      </c>
      <c r="K19" s="23">
        <v>3</v>
      </c>
      <c r="L19" s="21">
        <v>95</v>
      </c>
      <c r="M19" s="26">
        <v>45000</v>
      </c>
      <c r="N19" s="19">
        <f t="shared" si="0"/>
        <v>16200</v>
      </c>
      <c r="O19" s="20">
        <f>M19*12*20/100</f>
        <v>108000</v>
      </c>
      <c r="P19" s="5"/>
    </row>
    <row r="20" spans="1:16" ht="48.75" customHeight="1" x14ac:dyDescent="0.25">
      <c r="A20" s="18">
        <v>16</v>
      </c>
      <c r="B20" s="22" t="s">
        <v>141</v>
      </c>
      <c r="C20" s="23" t="s">
        <v>19</v>
      </c>
      <c r="D20" s="23" t="s">
        <v>23</v>
      </c>
      <c r="E20" s="23" t="s">
        <v>142</v>
      </c>
      <c r="F20" s="56" t="s">
        <v>143</v>
      </c>
      <c r="G20" s="25">
        <v>11</v>
      </c>
      <c r="H20" s="23" t="s">
        <v>92</v>
      </c>
      <c r="I20" s="23" t="s">
        <v>22</v>
      </c>
      <c r="J20" s="23">
        <v>10372</v>
      </c>
      <c r="K20" s="23">
        <v>1</v>
      </c>
      <c r="L20" s="21">
        <v>40</v>
      </c>
      <c r="M20" s="26">
        <v>6000</v>
      </c>
      <c r="N20" s="19">
        <f t="shared" si="0"/>
        <v>2160</v>
      </c>
      <c r="O20" s="20">
        <f t="shared" ref="O20:O45" si="2">M20*12*20/100</f>
        <v>14400</v>
      </c>
      <c r="P20" s="5"/>
    </row>
    <row r="21" spans="1:16" ht="18" x14ac:dyDescent="0.25">
      <c r="A21" s="18">
        <v>17</v>
      </c>
      <c r="B21" s="22" t="s">
        <v>151</v>
      </c>
      <c r="C21" s="23" t="s">
        <v>69</v>
      </c>
      <c r="D21" s="23" t="s">
        <v>41</v>
      </c>
      <c r="E21" s="23" t="s">
        <v>70</v>
      </c>
      <c r="F21" s="56" t="s">
        <v>152</v>
      </c>
      <c r="G21" s="25"/>
      <c r="H21" s="23" t="s">
        <v>92</v>
      </c>
      <c r="I21" s="23" t="s">
        <v>22</v>
      </c>
      <c r="J21" s="23">
        <v>475</v>
      </c>
      <c r="K21" s="23">
        <v>31</v>
      </c>
      <c r="L21" s="21">
        <v>28.07</v>
      </c>
      <c r="M21" s="26">
        <v>1000</v>
      </c>
      <c r="N21" s="19">
        <f t="shared" si="0"/>
        <v>360</v>
      </c>
      <c r="O21" s="20">
        <f t="shared" si="2"/>
        <v>2400</v>
      </c>
      <c r="P21" s="5"/>
    </row>
    <row r="22" spans="1:16" ht="18" x14ac:dyDescent="0.25">
      <c r="A22" s="18">
        <v>18</v>
      </c>
      <c r="B22" s="22" t="s">
        <v>42</v>
      </c>
      <c r="C22" s="23" t="s">
        <v>69</v>
      </c>
      <c r="D22" s="23" t="s">
        <v>41</v>
      </c>
      <c r="E22" s="23" t="s">
        <v>43</v>
      </c>
      <c r="F22" s="56" t="s">
        <v>160</v>
      </c>
      <c r="G22" s="25"/>
      <c r="H22" s="23" t="s">
        <v>92</v>
      </c>
      <c r="I22" s="23" t="s">
        <v>22</v>
      </c>
      <c r="J22" s="23">
        <v>399</v>
      </c>
      <c r="K22" s="23">
        <v>1</v>
      </c>
      <c r="L22" s="21">
        <v>13</v>
      </c>
      <c r="M22" s="26">
        <v>100</v>
      </c>
      <c r="N22" s="19">
        <f t="shared" si="0"/>
        <v>36</v>
      </c>
      <c r="O22" s="20">
        <f t="shared" si="2"/>
        <v>240</v>
      </c>
      <c r="P22" s="5"/>
    </row>
    <row r="23" spans="1:16" ht="38.25" customHeight="1" x14ac:dyDescent="0.25">
      <c r="A23" s="18">
        <v>19</v>
      </c>
      <c r="B23" s="22" t="s">
        <v>76</v>
      </c>
      <c r="C23" s="23" t="s">
        <v>19</v>
      </c>
      <c r="D23" s="23" t="s">
        <v>48</v>
      </c>
      <c r="E23" s="23" t="s">
        <v>32</v>
      </c>
      <c r="F23" s="24" t="s">
        <v>77</v>
      </c>
      <c r="G23" s="25">
        <v>27</v>
      </c>
      <c r="H23" s="24" t="s">
        <v>78</v>
      </c>
      <c r="I23" s="24" t="s">
        <v>79</v>
      </c>
      <c r="J23" s="23">
        <v>12523</v>
      </c>
      <c r="K23" s="23">
        <v>1</v>
      </c>
      <c r="L23" s="21">
        <v>61.84</v>
      </c>
      <c r="M23" s="26">
        <v>20000</v>
      </c>
      <c r="N23" s="19">
        <f t="shared" si="0"/>
        <v>7200</v>
      </c>
      <c r="O23" s="20">
        <f t="shared" si="2"/>
        <v>48000</v>
      </c>
      <c r="P23" s="5"/>
    </row>
    <row r="24" spans="1:16" ht="41.25" customHeight="1" x14ac:dyDescent="0.25">
      <c r="A24" s="18">
        <v>20</v>
      </c>
      <c r="B24" s="60" t="s">
        <v>144</v>
      </c>
      <c r="C24" s="23" t="s">
        <v>55</v>
      </c>
      <c r="D24" s="24" t="s">
        <v>41</v>
      </c>
      <c r="E24" s="24" t="s">
        <v>145</v>
      </c>
      <c r="F24" s="56" t="s">
        <v>146</v>
      </c>
      <c r="G24" s="24">
        <v>109</v>
      </c>
      <c r="H24" s="24" t="s">
        <v>24</v>
      </c>
      <c r="I24" s="24" t="s">
        <v>24</v>
      </c>
      <c r="J24" s="24">
        <v>454</v>
      </c>
      <c r="K24" s="61">
        <v>2</v>
      </c>
      <c r="L24" s="62">
        <v>13.2</v>
      </c>
      <c r="M24" s="67">
        <v>5000</v>
      </c>
      <c r="N24" s="19">
        <f t="shared" si="0"/>
        <v>1800</v>
      </c>
      <c r="O24" s="20">
        <f t="shared" si="2"/>
        <v>12000</v>
      </c>
      <c r="P24" s="5"/>
    </row>
    <row r="25" spans="1:16" ht="18" x14ac:dyDescent="0.25">
      <c r="A25" s="18">
        <v>21</v>
      </c>
      <c r="B25" s="22" t="s">
        <v>73</v>
      </c>
      <c r="C25" s="23" t="s">
        <v>19</v>
      </c>
      <c r="D25" s="23" t="s">
        <v>48</v>
      </c>
      <c r="E25" s="23" t="s">
        <v>49</v>
      </c>
      <c r="F25" s="23" t="s">
        <v>74</v>
      </c>
      <c r="G25" s="25"/>
      <c r="H25" s="23" t="s">
        <v>29</v>
      </c>
      <c r="I25" s="23" t="s">
        <v>75</v>
      </c>
      <c r="J25" s="23">
        <v>144</v>
      </c>
      <c r="K25" s="23">
        <v>10</v>
      </c>
      <c r="L25" s="21">
        <v>25</v>
      </c>
      <c r="M25" s="26">
        <v>20000</v>
      </c>
      <c r="N25" s="19">
        <f t="shared" si="0"/>
        <v>7200</v>
      </c>
      <c r="O25" s="20">
        <f t="shared" si="2"/>
        <v>48000</v>
      </c>
      <c r="P25" s="5"/>
    </row>
    <row r="26" spans="1:16" ht="21" x14ac:dyDescent="0.25">
      <c r="A26" s="18">
        <v>22</v>
      </c>
      <c r="B26" s="22" t="s">
        <v>52</v>
      </c>
      <c r="C26" s="23" t="s">
        <v>19</v>
      </c>
      <c r="D26" s="23" t="s">
        <v>50</v>
      </c>
      <c r="E26" s="23" t="s">
        <v>158</v>
      </c>
      <c r="F26" s="56" t="s">
        <v>159</v>
      </c>
      <c r="G26" s="25"/>
      <c r="H26" s="23" t="s">
        <v>51</v>
      </c>
      <c r="I26" s="23" t="s">
        <v>72</v>
      </c>
      <c r="J26" s="23">
        <v>134</v>
      </c>
      <c r="K26" s="23">
        <v>27</v>
      </c>
      <c r="L26" s="21">
        <v>30</v>
      </c>
      <c r="M26" s="26">
        <v>200</v>
      </c>
      <c r="N26" s="19">
        <f t="shared" si="0"/>
        <v>72</v>
      </c>
      <c r="O26" s="20">
        <f t="shared" si="2"/>
        <v>480</v>
      </c>
      <c r="P26" s="5"/>
    </row>
    <row r="27" spans="1:16" ht="18" x14ac:dyDescent="0.25">
      <c r="A27" s="18">
        <v>23</v>
      </c>
      <c r="B27" s="22" t="s">
        <v>68</v>
      </c>
      <c r="C27" s="23" t="s">
        <v>69</v>
      </c>
      <c r="D27" s="23" t="s">
        <v>41</v>
      </c>
      <c r="E27" s="23" t="s">
        <v>70</v>
      </c>
      <c r="F27" s="23" t="s">
        <v>71</v>
      </c>
      <c r="G27" s="25"/>
      <c r="H27" s="23" t="s">
        <v>51</v>
      </c>
      <c r="I27" s="23" t="s">
        <v>72</v>
      </c>
      <c r="J27" s="23">
        <v>476</v>
      </c>
      <c r="K27" s="23">
        <v>15</v>
      </c>
      <c r="L27" s="21">
        <v>142.25</v>
      </c>
      <c r="M27" s="26">
        <v>350</v>
      </c>
      <c r="N27" s="19">
        <f t="shared" si="0"/>
        <v>126</v>
      </c>
      <c r="O27" s="20">
        <f t="shared" si="2"/>
        <v>840</v>
      </c>
      <c r="P27" s="5"/>
    </row>
    <row r="28" spans="1:16" ht="21" x14ac:dyDescent="0.25">
      <c r="A28" s="18">
        <v>24</v>
      </c>
      <c r="B28" s="22" t="s">
        <v>56</v>
      </c>
      <c r="C28" s="23" t="s">
        <v>55</v>
      </c>
      <c r="D28" s="23" t="s">
        <v>41</v>
      </c>
      <c r="E28" s="23" t="s">
        <v>145</v>
      </c>
      <c r="F28" s="56" t="s">
        <v>171</v>
      </c>
      <c r="G28" s="25"/>
      <c r="H28" s="23" t="s">
        <v>51</v>
      </c>
      <c r="I28" s="23" t="s">
        <v>72</v>
      </c>
      <c r="J28" s="23">
        <v>1996</v>
      </c>
      <c r="K28" s="23">
        <v>147</v>
      </c>
      <c r="L28" s="21">
        <v>50</v>
      </c>
      <c r="M28" s="26">
        <v>1000</v>
      </c>
      <c r="N28" s="19">
        <f t="shared" si="0"/>
        <v>360</v>
      </c>
      <c r="O28" s="20">
        <f t="shared" si="2"/>
        <v>2400</v>
      </c>
      <c r="P28" s="5"/>
    </row>
    <row r="29" spans="1:16" ht="21" x14ac:dyDescent="0.25">
      <c r="A29" s="18">
        <v>25</v>
      </c>
      <c r="B29" s="58" t="s">
        <v>57</v>
      </c>
      <c r="C29" s="24" t="s">
        <v>19</v>
      </c>
      <c r="D29" s="24" t="s">
        <v>33</v>
      </c>
      <c r="E29" s="24" t="s">
        <v>59</v>
      </c>
      <c r="F29" s="56" t="s">
        <v>58</v>
      </c>
      <c r="G29" s="24"/>
      <c r="H29" s="24" t="s">
        <v>31</v>
      </c>
      <c r="I29" s="24" t="s">
        <v>40</v>
      </c>
      <c r="J29" s="24" t="s">
        <v>60</v>
      </c>
      <c r="K29" s="61" t="s">
        <v>61</v>
      </c>
      <c r="L29" s="62">
        <v>16491.78</v>
      </c>
      <c r="M29" s="67">
        <v>1750</v>
      </c>
      <c r="N29" s="19">
        <f t="shared" si="0"/>
        <v>630</v>
      </c>
      <c r="O29" s="20">
        <f t="shared" si="2"/>
        <v>4200</v>
      </c>
      <c r="P29" s="5"/>
    </row>
    <row r="30" spans="1:16" ht="21" x14ac:dyDescent="0.25">
      <c r="A30" s="18">
        <v>26</v>
      </c>
      <c r="B30" s="22" t="s">
        <v>124</v>
      </c>
      <c r="C30" s="23" t="s">
        <v>19</v>
      </c>
      <c r="D30" s="23" t="s">
        <v>33</v>
      </c>
      <c r="E30" s="23" t="s">
        <v>114</v>
      </c>
      <c r="F30" s="56" t="s">
        <v>125</v>
      </c>
      <c r="G30" s="25"/>
      <c r="H30" s="24" t="s">
        <v>31</v>
      </c>
      <c r="I30" s="24" t="s">
        <v>40</v>
      </c>
      <c r="J30" s="23" t="s">
        <v>126</v>
      </c>
      <c r="K30" s="23" t="s">
        <v>127</v>
      </c>
      <c r="L30" s="21">
        <v>6300</v>
      </c>
      <c r="M30" s="26">
        <v>1500</v>
      </c>
      <c r="N30" s="19">
        <f t="shared" si="0"/>
        <v>540</v>
      </c>
      <c r="O30" s="20">
        <f t="shared" si="2"/>
        <v>3600</v>
      </c>
      <c r="P30" s="5"/>
    </row>
    <row r="31" spans="1:16" ht="21" x14ac:dyDescent="0.25">
      <c r="A31" s="18">
        <v>27</v>
      </c>
      <c r="B31" s="22" t="s">
        <v>122</v>
      </c>
      <c r="C31" s="23" t="s">
        <v>19</v>
      </c>
      <c r="D31" s="23" t="s">
        <v>33</v>
      </c>
      <c r="E31" s="23" t="s">
        <v>114</v>
      </c>
      <c r="F31" s="56" t="s">
        <v>119</v>
      </c>
      <c r="G31" s="25"/>
      <c r="H31" s="24" t="s">
        <v>31</v>
      </c>
      <c r="I31" s="24" t="s">
        <v>40</v>
      </c>
      <c r="J31" s="23" t="s">
        <v>115</v>
      </c>
      <c r="K31" s="23" t="s">
        <v>123</v>
      </c>
      <c r="L31" s="21">
        <v>5625</v>
      </c>
      <c r="M31" s="26">
        <v>750</v>
      </c>
      <c r="N31" s="19">
        <f t="shared" si="0"/>
        <v>270</v>
      </c>
      <c r="O31" s="20">
        <f t="shared" si="2"/>
        <v>1800</v>
      </c>
      <c r="P31" s="5"/>
    </row>
    <row r="32" spans="1:16" ht="21" x14ac:dyDescent="0.25">
      <c r="A32" s="18">
        <v>28</v>
      </c>
      <c r="B32" s="22" t="s">
        <v>113</v>
      </c>
      <c r="C32" s="23" t="s">
        <v>19</v>
      </c>
      <c r="D32" s="23" t="s">
        <v>33</v>
      </c>
      <c r="E32" s="23" t="s">
        <v>114</v>
      </c>
      <c r="F32" s="56" t="s">
        <v>119</v>
      </c>
      <c r="G32" s="25"/>
      <c r="H32" s="24" t="s">
        <v>31</v>
      </c>
      <c r="I32" s="24" t="s">
        <v>40</v>
      </c>
      <c r="J32" s="23" t="s">
        <v>115</v>
      </c>
      <c r="K32" s="23" t="s">
        <v>116</v>
      </c>
      <c r="L32" s="21">
        <v>18950</v>
      </c>
      <c r="M32" s="26">
        <v>1250</v>
      </c>
      <c r="N32" s="19">
        <f t="shared" si="0"/>
        <v>450</v>
      </c>
      <c r="O32" s="20">
        <f t="shared" si="2"/>
        <v>3000</v>
      </c>
      <c r="P32" s="5"/>
    </row>
    <row r="33" spans="1:16" ht="21" x14ac:dyDescent="0.25">
      <c r="A33" s="18">
        <v>29</v>
      </c>
      <c r="B33" s="22" t="s">
        <v>108</v>
      </c>
      <c r="C33" s="23" t="s">
        <v>19</v>
      </c>
      <c r="D33" s="23" t="s">
        <v>33</v>
      </c>
      <c r="E33" s="23" t="s">
        <v>109</v>
      </c>
      <c r="F33" s="56" t="s">
        <v>110</v>
      </c>
      <c r="G33" s="25"/>
      <c r="H33" s="24" t="s">
        <v>31</v>
      </c>
      <c r="I33" s="24" t="s">
        <v>40</v>
      </c>
      <c r="J33" s="23" t="s">
        <v>111</v>
      </c>
      <c r="K33" s="23" t="s">
        <v>112</v>
      </c>
      <c r="L33" s="21">
        <v>3680</v>
      </c>
      <c r="M33" s="26">
        <v>525</v>
      </c>
      <c r="N33" s="19">
        <f t="shared" si="0"/>
        <v>189</v>
      </c>
      <c r="O33" s="20">
        <f t="shared" si="2"/>
        <v>1260</v>
      </c>
      <c r="P33" s="5"/>
    </row>
    <row r="34" spans="1:16" ht="21" x14ac:dyDescent="0.25">
      <c r="A34" s="18">
        <v>30</v>
      </c>
      <c r="B34" s="22" t="s">
        <v>117</v>
      </c>
      <c r="C34" s="23" t="s">
        <v>19</v>
      </c>
      <c r="D34" s="23" t="s">
        <v>33</v>
      </c>
      <c r="E34" s="23" t="s">
        <v>109</v>
      </c>
      <c r="F34" s="56" t="s">
        <v>118</v>
      </c>
      <c r="G34" s="25"/>
      <c r="H34" s="24" t="s">
        <v>31</v>
      </c>
      <c r="I34" s="24" t="s">
        <v>40</v>
      </c>
      <c r="J34" s="23" t="s">
        <v>120</v>
      </c>
      <c r="K34" s="23" t="s">
        <v>121</v>
      </c>
      <c r="L34" s="21">
        <v>3520</v>
      </c>
      <c r="M34" s="26">
        <v>500</v>
      </c>
      <c r="N34" s="19">
        <f t="shared" si="0"/>
        <v>180</v>
      </c>
      <c r="O34" s="20">
        <f t="shared" si="2"/>
        <v>1200</v>
      </c>
      <c r="P34" s="5"/>
    </row>
    <row r="35" spans="1:16" ht="21" x14ac:dyDescent="0.25">
      <c r="A35" s="18">
        <v>31</v>
      </c>
      <c r="B35" s="22" t="s">
        <v>176</v>
      </c>
      <c r="C35" s="23" t="s">
        <v>19</v>
      </c>
      <c r="D35" s="23" t="s">
        <v>33</v>
      </c>
      <c r="E35" s="23" t="s">
        <v>177</v>
      </c>
      <c r="F35" s="56" t="s">
        <v>177</v>
      </c>
      <c r="G35" s="25"/>
      <c r="H35" s="24" t="s">
        <v>31</v>
      </c>
      <c r="I35" s="24" t="s">
        <v>40</v>
      </c>
      <c r="J35" s="23">
        <v>126</v>
      </c>
      <c r="K35" s="23">
        <v>93</v>
      </c>
      <c r="L35" s="21">
        <v>3882.4</v>
      </c>
      <c r="M35" s="26">
        <v>750</v>
      </c>
      <c r="N35" s="19">
        <f t="shared" si="0"/>
        <v>270</v>
      </c>
      <c r="O35" s="20">
        <f t="shared" si="2"/>
        <v>1800</v>
      </c>
      <c r="P35" s="5"/>
    </row>
    <row r="36" spans="1:16" ht="21" x14ac:dyDescent="0.25">
      <c r="A36" s="18">
        <v>32</v>
      </c>
      <c r="B36" s="22" t="s">
        <v>39</v>
      </c>
      <c r="C36" s="23" t="s">
        <v>19</v>
      </c>
      <c r="D36" s="23" t="s">
        <v>33</v>
      </c>
      <c r="E36" s="23" t="s">
        <v>165</v>
      </c>
      <c r="F36" s="56" t="s">
        <v>166</v>
      </c>
      <c r="G36" s="25"/>
      <c r="H36" s="23" t="s">
        <v>31</v>
      </c>
      <c r="I36" s="23" t="s">
        <v>40</v>
      </c>
      <c r="J36" s="23">
        <v>222</v>
      </c>
      <c r="K36" s="23">
        <v>247</v>
      </c>
      <c r="L36" s="21">
        <v>4698.38</v>
      </c>
      <c r="M36" s="26">
        <v>400</v>
      </c>
      <c r="N36" s="19">
        <f t="shared" si="0"/>
        <v>144</v>
      </c>
      <c r="O36" s="20">
        <f t="shared" si="2"/>
        <v>960</v>
      </c>
      <c r="P36" s="5"/>
    </row>
    <row r="37" spans="1:16" ht="21" x14ac:dyDescent="0.25">
      <c r="A37" s="18">
        <v>33</v>
      </c>
      <c r="B37" s="63" t="s">
        <v>80</v>
      </c>
      <c r="C37" s="24" t="s">
        <v>55</v>
      </c>
      <c r="D37" s="24" t="s">
        <v>41</v>
      </c>
      <c r="E37" s="24" t="s">
        <v>81</v>
      </c>
      <c r="F37" s="24" t="s">
        <v>81</v>
      </c>
      <c r="G37" s="64"/>
      <c r="H37" s="24" t="s">
        <v>31</v>
      </c>
      <c r="I37" s="24" t="s">
        <v>40</v>
      </c>
      <c r="J37" s="24">
        <v>404</v>
      </c>
      <c r="K37" s="24">
        <v>10</v>
      </c>
      <c r="L37" s="62">
        <v>11390</v>
      </c>
      <c r="M37" s="68">
        <v>1050</v>
      </c>
      <c r="N37" s="19">
        <f t="shared" si="0"/>
        <v>378</v>
      </c>
      <c r="O37" s="20">
        <f t="shared" si="2"/>
        <v>2520</v>
      </c>
      <c r="P37" s="5"/>
    </row>
    <row r="38" spans="1:16" ht="21" x14ac:dyDescent="0.25">
      <c r="A38" s="18">
        <v>34</v>
      </c>
      <c r="B38" s="22" t="s">
        <v>82</v>
      </c>
      <c r="C38" s="23" t="s">
        <v>55</v>
      </c>
      <c r="D38" s="23" t="s">
        <v>41</v>
      </c>
      <c r="E38" s="23" t="s">
        <v>81</v>
      </c>
      <c r="F38" s="24" t="s">
        <v>83</v>
      </c>
      <c r="G38" s="25"/>
      <c r="H38" s="24" t="s">
        <v>31</v>
      </c>
      <c r="I38" s="24" t="s">
        <v>40</v>
      </c>
      <c r="J38" s="23">
        <v>362</v>
      </c>
      <c r="K38" s="23">
        <v>5</v>
      </c>
      <c r="L38" s="21">
        <v>4461</v>
      </c>
      <c r="M38" s="26">
        <v>1586</v>
      </c>
      <c r="N38" s="19">
        <f t="shared" si="0"/>
        <v>570.96</v>
      </c>
      <c r="O38" s="20">
        <f t="shared" si="2"/>
        <v>3806.4</v>
      </c>
      <c r="P38" s="5"/>
    </row>
    <row r="39" spans="1:16" ht="21" x14ac:dyDescent="0.25">
      <c r="A39" s="18">
        <v>35</v>
      </c>
      <c r="B39" s="22" t="s">
        <v>97</v>
      </c>
      <c r="C39" s="23" t="s">
        <v>55</v>
      </c>
      <c r="D39" s="23" t="s">
        <v>98</v>
      </c>
      <c r="E39" s="23" t="s">
        <v>99</v>
      </c>
      <c r="F39" s="56" t="s">
        <v>102</v>
      </c>
      <c r="G39" s="25"/>
      <c r="H39" s="24" t="s">
        <v>31</v>
      </c>
      <c r="I39" s="24" t="s">
        <v>40</v>
      </c>
      <c r="J39" s="23" t="s">
        <v>100</v>
      </c>
      <c r="K39" s="23" t="s">
        <v>101</v>
      </c>
      <c r="L39" s="21">
        <v>4402.74</v>
      </c>
      <c r="M39" s="26">
        <v>1000</v>
      </c>
      <c r="N39" s="19">
        <f t="shared" si="0"/>
        <v>360</v>
      </c>
      <c r="O39" s="20">
        <f t="shared" si="2"/>
        <v>2400</v>
      </c>
      <c r="P39" s="5"/>
    </row>
    <row r="40" spans="1:16" ht="21" x14ac:dyDescent="0.25">
      <c r="A40" s="18">
        <v>36</v>
      </c>
      <c r="B40" s="22" t="s">
        <v>147</v>
      </c>
      <c r="C40" s="23" t="s">
        <v>55</v>
      </c>
      <c r="D40" s="23" t="s">
        <v>98</v>
      </c>
      <c r="E40" s="23" t="s">
        <v>99</v>
      </c>
      <c r="F40" s="56" t="s">
        <v>148</v>
      </c>
      <c r="G40" s="25"/>
      <c r="H40" s="23" t="s">
        <v>31</v>
      </c>
      <c r="I40" s="23" t="s">
        <v>40</v>
      </c>
      <c r="J40" s="23" t="s">
        <v>149</v>
      </c>
      <c r="K40" s="23" t="s">
        <v>150</v>
      </c>
      <c r="L40" s="21">
        <v>2336.77</v>
      </c>
      <c r="M40" s="26">
        <v>300</v>
      </c>
      <c r="N40" s="19">
        <f t="shared" si="0"/>
        <v>108</v>
      </c>
      <c r="O40" s="20">
        <f t="shared" si="2"/>
        <v>720</v>
      </c>
      <c r="P40" s="5"/>
    </row>
    <row r="41" spans="1:16" ht="21" x14ac:dyDescent="0.25">
      <c r="A41" s="18">
        <v>37</v>
      </c>
      <c r="B41" s="22" t="s">
        <v>103</v>
      </c>
      <c r="C41" s="23" t="s">
        <v>55</v>
      </c>
      <c r="D41" s="23" t="s">
        <v>104</v>
      </c>
      <c r="E41" s="23" t="s">
        <v>105</v>
      </c>
      <c r="F41" s="56"/>
      <c r="G41" s="25"/>
      <c r="H41" s="24" t="s">
        <v>31</v>
      </c>
      <c r="I41" s="24" t="s">
        <v>40</v>
      </c>
      <c r="J41" s="23">
        <v>231</v>
      </c>
      <c r="K41" s="23">
        <v>5</v>
      </c>
      <c r="L41" s="21">
        <v>18391.8</v>
      </c>
      <c r="M41" s="26">
        <v>1250</v>
      </c>
      <c r="N41" s="19">
        <f t="shared" si="0"/>
        <v>450</v>
      </c>
      <c r="O41" s="20">
        <f t="shared" si="2"/>
        <v>3000</v>
      </c>
      <c r="P41" s="5"/>
    </row>
    <row r="42" spans="1:16" ht="21" x14ac:dyDescent="0.25">
      <c r="A42" s="18">
        <v>38</v>
      </c>
      <c r="B42" s="22" t="s">
        <v>106</v>
      </c>
      <c r="C42" s="23" t="s">
        <v>55</v>
      </c>
      <c r="D42" s="23" t="s">
        <v>104</v>
      </c>
      <c r="E42" s="23" t="s">
        <v>105</v>
      </c>
      <c r="F42" s="56"/>
      <c r="G42" s="25"/>
      <c r="H42" s="24" t="s">
        <v>31</v>
      </c>
      <c r="I42" s="24" t="s">
        <v>40</v>
      </c>
      <c r="J42" s="23">
        <v>230</v>
      </c>
      <c r="K42" s="65" t="s">
        <v>107</v>
      </c>
      <c r="L42" s="21">
        <v>22990.16</v>
      </c>
      <c r="M42" s="26">
        <v>1550</v>
      </c>
      <c r="N42" s="19">
        <f t="shared" si="0"/>
        <v>558</v>
      </c>
      <c r="O42" s="20">
        <f t="shared" si="2"/>
        <v>3720</v>
      </c>
      <c r="P42" s="5"/>
    </row>
    <row r="43" spans="1:16" ht="21" x14ac:dyDescent="0.25">
      <c r="A43" s="18">
        <v>39</v>
      </c>
      <c r="B43" s="22" t="s">
        <v>85</v>
      </c>
      <c r="C43" s="23" t="s">
        <v>69</v>
      </c>
      <c r="D43" s="23" t="s">
        <v>44</v>
      </c>
      <c r="E43" s="23" t="s">
        <v>86</v>
      </c>
      <c r="F43" s="24"/>
      <c r="G43" s="25"/>
      <c r="H43" s="24" t="s">
        <v>31</v>
      </c>
      <c r="I43" s="24" t="s">
        <v>40</v>
      </c>
      <c r="J43" s="23">
        <v>384</v>
      </c>
      <c r="K43" s="23">
        <v>14</v>
      </c>
      <c r="L43" s="21">
        <v>7249.41</v>
      </c>
      <c r="M43" s="26">
        <v>800</v>
      </c>
      <c r="N43" s="19">
        <f t="shared" si="0"/>
        <v>288</v>
      </c>
      <c r="O43" s="20">
        <f t="shared" si="2"/>
        <v>1920</v>
      </c>
      <c r="P43" s="5"/>
    </row>
    <row r="44" spans="1:16" ht="21" x14ac:dyDescent="0.25">
      <c r="A44" s="18">
        <v>40</v>
      </c>
      <c r="B44" s="22" t="s">
        <v>84</v>
      </c>
      <c r="C44" s="23" t="s">
        <v>69</v>
      </c>
      <c r="D44" s="23" t="s">
        <v>44</v>
      </c>
      <c r="E44" s="23" t="s">
        <v>45</v>
      </c>
      <c r="F44" s="24"/>
      <c r="G44" s="25"/>
      <c r="H44" s="24" t="s">
        <v>31</v>
      </c>
      <c r="I44" s="24" t="s">
        <v>40</v>
      </c>
      <c r="J44" s="23" t="s">
        <v>87</v>
      </c>
      <c r="K44" s="65" t="s">
        <v>88</v>
      </c>
      <c r="L44" s="21">
        <v>21808.5</v>
      </c>
      <c r="M44" s="26">
        <v>1500</v>
      </c>
      <c r="N44" s="19">
        <f t="shared" si="0"/>
        <v>540</v>
      </c>
      <c r="O44" s="20">
        <f t="shared" si="2"/>
        <v>3600</v>
      </c>
      <c r="P44" s="5"/>
    </row>
    <row r="45" spans="1:16" ht="21" x14ac:dyDescent="0.25">
      <c r="A45" s="18">
        <v>41</v>
      </c>
      <c r="B45" s="22" t="s">
        <v>46</v>
      </c>
      <c r="C45" s="23" t="s">
        <v>69</v>
      </c>
      <c r="D45" s="23" t="s">
        <v>47</v>
      </c>
      <c r="E45" s="23" t="s">
        <v>153</v>
      </c>
      <c r="F45" s="56" t="s">
        <v>154</v>
      </c>
      <c r="G45" s="25"/>
      <c r="H45" s="23" t="s">
        <v>31</v>
      </c>
      <c r="I45" s="23" t="s">
        <v>40</v>
      </c>
      <c r="J45" s="23"/>
      <c r="K45" s="23">
        <v>12592</v>
      </c>
      <c r="L45" s="21">
        <v>600</v>
      </c>
      <c r="M45" s="26">
        <v>150</v>
      </c>
      <c r="N45" s="19">
        <f t="shared" si="0"/>
        <v>54</v>
      </c>
      <c r="O45" s="20">
        <f t="shared" si="2"/>
        <v>360</v>
      </c>
      <c r="P45" s="5"/>
    </row>
    <row r="46" spans="1:16" ht="21" x14ac:dyDescent="0.3">
      <c r="A46" s="18">
        <v>42</v>
      </c>
      <c r="B46" s="22" t="s">
        <v>155</v>
      </c>
      <c r="C46" s="23" t="s">
        <v>69</v>
      </c>
      <c r="D46" s="23" t="s">
        <v>47</v>
      </c>
      <c r="E46" s="23" t="s">
        <v>156</v>
      </c>
      <c r="F46" s="56" t="s">
        <v>157</v>
      </c>
      <c r="G46" s="25"/>
      <c r="H46" s="23" t="s">
        <v>31</v>
      </c>
      <c r="I46" s="23" t="s">
        <v>40</v>
      </c>
      <c r="J46" s="23"/>
      <c r="K46" s="23">
        <v>1967</v>
      </c>
      <c r="L46" s="21">
        <v>1238</v>
      </c>
      <c r="M46" s="26">
        <v>500</v>
      </c>
      <c r="N46" s="19">
        <f t="shared" ref="N46" si="3">M46*12*3/100</f>
        <v>180</v>
      </c>
      <c r="O46" s="20">
        <f t="shared" ref="O46" si="4">M46*12*20/100</f>
        <v>1200</v>
      </c>
      <c r="P46" s="55"/>
    </row>
    <row r="47" spans="1:16" ht="23.25" customHeight="1" x14ac:dyDescent="0.2">
      <c r="A47" s="102" t="s">
        <v>173</v>
      </c>
      <c r="B47" s="102"/>
      <c r="C47" s="102"/>
      <c r="D47" s="102"/>
      <c r="E47" s="102"/>
      <c r="F47" s="102"/>
      <c r="G47" s="102"/>
      <c r="H47" s="102"/>
      <c r="I47" s="102"/>
      <c r="J47" s="102"/>
      <c r="K47" s="102"/>
      <c r="L47" s="102"/>
      <c r="M47" s="102"/>
      <c r="N47" s="102"/>
      <c r="O47" s="102"/>
      <c r="P47" s="102"/>
    </row>
    <row r="48" spans="1:16" x14ac:dyDescent="0.2">
      <c r="A48" s="30"/>
      <c r="B48" s="31"/>
      <c r="C48" s="32"/>
      <c r="D48" s="32"/>
      <c r="E48" s="32"/>
      <c r="F48" s="32"/>
      <c r="G48" s="32"/>
      <c r="H48" s="32"/>
      <c r="I48" s="32"/>
      <c r="J48" s="33"/>
      <c r="K48" s="32"/>
      <c r="L48" s="32"/>
      <c r="M48" s="32"/>
      <c r="N48" s="32"/>
      <c r="O48" s="32"/>
      <c r="P48" s="32"/>
    </row>
    <row r="49" spans="1:16" ht="16.5" customHeight="1" x14ac:dyDescent="0.2">
      <c r="A49" s="103" t="s">
        <v>174</v>
      </c>
      <c r="B49" s="103"/>
      <c r="C49" s="103"/>
      <c r="D49" s="103"/>
      <c r="E49" s="34"/>
      <c r="F49" s="30"/>
      <c r="G49" s="30"/>
      <c r="H49" s="30"/>
      <c r="I49" s="30"/>
      <c r="J49" s="30"/>
      <c r="K49" s="40"/>
      <c r="L49" s="40"/>
      <c r="M49" s="104" t="s">
        <v>53</v>
      </c>
      <c r="N49" s="104"/>
      <c r="O49" s="104"/>
      <c r="P49" s="104"/>
    </row>
    <row r="50" spans="1:16" x14ac:dyDescent="0.2">
      <c r="A50" s="35"/>
      <c r="B50" s="36"/>
      <c r="C50" s="35"/>
      <c r="D50" s="35"/>
      <c r="E50" s="35"/>
      <c r="F50" s="35"/>
      <c r="G50" s="35"/>
      <c r="H50" s="35"/>
      <c r="I50" s="37"/>
      <c r="J50" s="35"/>
      <c r="K50" s="40"/>
      <c r="L50" s="40"/>
      <c r="M50" s="105" t="s">
        <v>172</v>
      </c>
      <c r="N50" s="105"/>
      <c r="O50" s="105"/>
      <c r="P50" s="105"/>
    </row>
    <row r="51" spans="1:16" ht="18" x14ac:dyDescent="0.25">
      <c r="P51" s="27"/>
    </row>
    <row r="52" spans="1:16" ht="20.25" customHeight="1" x14ac:dyDescent="0.25">
      <c r="P52" s="27"/>
    </row>
    <row r="53" spans="1:16" ht="18" x14ac:dyDescent="0.25">
      <c r="P53" s="27"/>
    </row>
    <row r="54" spans="1:16" x14ac:dyDescent="0.2">
      <c r="P54" s="1"/>
    </row>
    <row r="55" spans="1:16" x14ac:dyDescent="0.2">
      <c r="P55" s="2"/>
    </row>
    <row r="58" spans="1:16" ht="18.75" x14ac:dyDescent="0.3">
      <c r="P58" s="6"/>
    </row>
    <row r="59" spans="1:16" ht="18.75" x14ac:dyDescent="0.3">
      <c r="P59" s="7"/>
    </row>
    <row r="60" spans="1:16" ht="18.75" x14ac:dyDescent="0.3">
      <c r="P60" s="7"/>
    </row>
    <row r="61" spans="1:16" ht="20.25" x14ac:dyDescent="0.3">
      <c r="P61" s="9"/>
    </row>
    <row r="62" spans="1:16" ht="20.25" x14ac:dyDescent="0.3">
      <c r="P62" s="9"/>
    </row>
    <row r="63" spans="1:16" ht="18.75" x14ac:dyDescent="0.3">
      <c r="P63" s="7"/>
    </row>
    <row r="64" spans="1:16" ht="18.75" x14ac:dyDescent="0.3">
      <c r="P64" s="7"/>
    </row>
    <row r="65" spans="16:16" ht="18.75" x14ac:dyDescent="0.3">
      <c r="P65" s="8"/>
    </row>
    <row r="66" spans="16:16" ht="18.75" x14ac:dyDescent="0.3">
      <c r="P66" s="8"/>
    </row>
  </sheetData>
  <mergeCells count="22">
    <mergeCell ref="A47:P47"/>
    <mergeCell ref="A49:D49"/>
    <mergeCell ref="M49:P49"/>
    <mergeCell ref="M50:P50"/>
    <mergeCell ref="N3:O3"/>
    <mergeCell ref="P3:P4"/>
    <mergeCell ref="G3:G4"/>
    <mergeCell ref="H3:H4"/>
    <mergeCell ref="I3:I4"/>
    <mergeCell ref="J3:J4"/>
    <mergeCell ref="K3:K4"/>
    <mergeCell ref="L3:L4"/>
    <mergeCell ref="A1:P1"/>
    <mergeCell ref="A2:E2"/>
    <mergeCell ref="F2:H2"/>
    <mergeCell ref="I2:P2"/>
    <mergeCell ref="A3:A4"/>
    <mergeCell ref="B3:B4"/>
    <mergeCell ref="C3:C4"/>
    <mergeCell ref="D3:D4"/>
    <mergeCell ref="E3:E4"/>
    <mergeCell ref="F3:F4"/>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FE436E-59E8-4E69-8012-7D86A150FBD7}">
  <sheetPr>
    <pageSetUpPr fitToPage="1"/>
  </sheetPr>
  <dimension ref="A1:S72"/>
  <sheetViews>
    <sheetView tabSelected="1" view="pageBreakPreview" topLeftCell="A22" zoomScaleNormal="100" zoomScaleSheetLayoutView="100" workbookViewId="0">
      <selection activeCell="G7" sqref="G7"/>
    </sheetView>
  </sheetViews>
  <sheetFormatPr defaultRowHeight="12.75" x14ac:dyDescent="0.2"/>
  <cols>
    <col min="1" max="1" width="7.85546875" customWidth="1"/>
    <col min="2" max="2" width="17.28515625" customWidth="1"/>
    <col min="3" max="3" width="10.42578125" customWidth="1"/>
    <col min="4" max="4" width="16.7109375" customWidth="1"/>
    <col min="5" max="5" width="14.85546875" customWidth="1"/>
    <col min="6" max="6" width="38.28515625" customWidth="1"/>
    <col min="9" max="9" width="19.7109375" customWidth="1"/>
    <col min="10" max="10" width="10.7109375" customWidth="1"/>
    <col min="11" max="11" width="21.5703125" customWidth="1"/>
    <col min="12" max="13" width="13.7109375" customWidth="1"/>
    <col min="14" max="14" width="13.85546875" customWidth="1"/>
    <col min="15" max="15" width="13.5703125" customWidth="1"/>
    <col min="16" max="16" width="14.28515625" bestFit="1" customWidth="1"/>
  </cols>
  <sheetData>
    <row r="1" spans="1:19" ht="18" customHeight="1" x14ac:dyDescent="0.2">
      <c r="A1" s="125" t="s">
        <v>11</v>
      </c>
      <c r="B1" s="125"/>
      <c r="C1" s="125"/>
      <c r="D1" s="125"/>
      <c r="E1" s="125"/>
      <c r="F1" s="125"/>
      <c r="G1" s="125"/>
      <c r="H1" s="125"/>
      <c r="I1" s="125"/>
      <c r="J1" s="125"/>
      <c r="K1" s="125"/>
      <c r="L1" s="125"/>
      <c r="M1" s="125"/>
      <c r="N1" s="125"/>
      <c r="O1" s="125"/>
      <c r="P1" s="125"/>
      <c r="Q1" s="125"/>
    </row>
    <row r="2" spans="1:19" ht="28.5" customHeight="1" x14ac:dyDescent="0.2">
      <c r="A2" s="126" t="s">
        <v>37</v>
      </c>
      <c r="B2" s="126"/>
      <c r="C2" s="126"/>
      <c r="D2" s="126"/>
      <c r="E2" s="126"/>
      <c r="F2" s="126"/>
      <c r="G2" s="126"/>
      <c r="H2" s="126"/>
      <c r="I2" s="126"/>
      <c r="J2" s="126"/>
      <c r="K2" s="126"/>
      <c r="L2" s="126"/>
      <c r="M2" s="126"/>
      <c r="N2" s="126"/>
      <c r="O2" s="126"/>
      <c r="P2" s="126"/>
      <c r="Q2" s="126"/>
    </row>
    <row r="3" spans="1:19" s="74" customFormat="1" ht="28.5" customHeight="1" thickBot="1" x14ac:dyDescent="0.25">
      <c r="A3" s="110" t="s">
        <v>0</v>
      </c>
      <c r="B3" s="110" t="s">
        <v>1</v>
      </c>
      <c r="C3" s="110" t="s">
        <v>2</v>
      </c>
      <c r="D3" s="110" t="s">
        <v>3</v>
      </c>
      <c r="E3" s="110" t="s">
        <v>12</v>
      </c>
      <c r="F3" s="110" t="s">
        <v>4</v>
      </c>
      <c r="G3" s="110" t="s">
        <v>5</v>
      </c>
      <c r="H3" s="110" t="s">
        <v>6</v>
      </c>
      <c r="I3" s="110" t="s">
        <v>7</v>
      </c>
      <c r="J3" s="110" t="s">
        <v>8</v>
      </c>
      <c r="K3" s="110" t="s">
        <v>255</v>
      </c>
      <c r="L3" s="110" t="s">
        <v>10</v>
      </c>
      <c r="M3" s="73" t="s">
        <v>17</v>
      </c>
      <c r="N3" s="131" t="s">
        <v>18</v>
      </c>
      <c r="O3" s="131"/>
      <c r="P3" s="127" t="s">
        <v>13</v>
      </c>
      <c r="Q3" s="129" t="s">
        <v>14</v>
      </c>
    </row>
    <row r="4" spans="1:19" s="74" customFormat="1" ht="23.25" customHeight="1" thickBot="1" x14ac:dyDescent="0.25">
      <c r="A4" s="121"/>
      <c r="B4" s="121"/>
      <c r="C4" s="121"/>
      <c r="D4" s="121"/>
      <c r="E4" s="121"/>
      <c r="F4" s="121"/>
      <c r="G4" s="121"/>
      <c r="H4" s="121"/>
      <c r="I4" s="121"/>
      <c r="J4" s="121"/>
      <c r="K4" s="121"/>
      <c r="L4" s="121"/>
      <c r="M4" s="75" t="s">
        <v>15</v>
      </c>
      <c r="N4" s="76" t="s">
        <v>16</v>
      </c>
      <c r="O4" s="77" t="s">
        <v>27</v>
      </c>
      <c r="P4" s="128"/>
      <c r="Q4" s="130"/>
    </row>
    <row r="5" spans="1:19" ht="33" customHeight="1" x14ac:dyDescent="0.2">
      <c r="A5" s="13">
        <v>1</v>
      </c>
      <c r="B5" s="14" t="s">
        <v>217</v>
      </c>
      <c r="C5" s="14" t="s">
        <v>218</v>
      </c>
      <c r="D5" s="14" t="s">
        <v>20</v>
      </c>
      <c r="E5" s="14" t="s">
        <v>54</v>
      </c>
      <c r="F5" s="14" t="s">
        <v>219</v>
      </c>
      <c r="G5" s="14">
        <v>2</v>
      </c>
      <c r="H5" s="14" t="s">
        <v>220</v>
      </c>
      <c r="I5" s="14" t="s">
        <v>21</v>
      </c>
      <c r="J5" s="44">
        <v>7472</v>
      </c>
      <c r="K5" s="44">
        <v>5</v>
      </c>
      <c r="L5" s="45" t="s">
        <v>221</v>
      </c>
      <c r="M5" s="45">
        <v>25000</v>
      </c>
      <c r="N5" s="72">
        <f>M5*12*3/100</f>
        <v>9000</v>
      </c>
      <c r="O5" s="72">
        <f>M5*12*5/100</f>
        <v>15000</v>
      </c>
      <c r="P5" s="89">
        <v>45953</v>
      </c>
      <c r="Q5" s="90">
        <v>0.375</v>
      </c>
      <c r="S5" s="69"/>
    </row>
    <row r="6" spans="1:19" ht="30" customHeight="1" x14ac:dyDescent="0.2">
      <c r="A6" s="43">
        <v>2</v>
      </c>
      <c r="B6" s="14" t="s">
        <v>222</v>
      </c>
      <c r="C6" s="14" t="s">
        <v>218</v>
      </c>
      <c r="D6" s="14" t="s">
        <v>20</v>
      </c>
      <c r="E6" s="14" t="s">
        <v>54</v>
      </c>
      <c r="F6" s="14" t="s">
        <v>223</v>
      </c>
      <c r="G6" s="14">
        <v>5</v>
      </c>
      <c r="H6" s="14" t="s">
        <v>220</v>
      </c>
      <c r="I6" s="14" t="s">
        <v>21</v>
      </c>
      <c r="J6" s="44">
        <v>7472</v>
      </c>
      <c r="K6" s="44">
        <v>5</v>
      </c>
      <c r="L6" s="45" t="s">
        <v>221</v>
      </c>
      <c r="M6" s="45">
        <v>25000</v>
      </c>
      <c r="N6" s="72">
        <f t="shared" ref="N6:N14" si="0">M6*12*3/100</f>
        <v>9000</v>
      </c>
      <c r="O6" s="72">
        <f t="shared" ref="O6:O14" si="1">M6*12*5/100</f>
        <v>15000</v>
      </c>
      <c r="P6" s="89">
        <v>45953</v>
      </c>
      <c r="Q6" s="90">
        <v>0.38194444444444442</v>
      </c>
    </row>
    <row r="7" spans="1:19" ht="30" customHeight="1" x14ac:dyDescent="0.2">
      <c r="A7" s="43">
        <v>3</v>
      </c>
      <c r="B7" s="14" t="s">
        <v>224</v>
      </c>
      <c r="C7" s="14" t="s">
        <v>218</v>
      </c>
      <c r="D7" s="14" t="s">
        <v>20</v>
      </c>
      <c r="E7" s="14" t="s">
        <v>54</v>
      </c>
      <c r="F7" s="14" t="s">
        <v>225</v>
      </c>
      <c r="G7" s="14">
        <v>6</v>
      </c>
      <c r="H7" s="14" t="s">
        <v>220</v>
      </c>
      <c r="I7" s="14" t="s">
        <v>21</v>
      </c>
      <c r="J7" s="44">
        <v>7472</v>
      </c>
      <c r="K7" s="44">
        <v>5</v>
      </c>
      <c r="L7" s="45" t="s">
        <v>221</v>
      </c>
      <c r="M7" s="45">
        <v>25000</v>
      </c>
      <c r="N7" s="72">
        <f t="shared" si="0"/>
        <v>9000</v>
      </c>
      <c r="O7" s="72">
        <f t="shared" si="1"/>
        <v>15000</v>
      </c>
      <c r="P7" s="89">
        <v>45953</v>
      </c>
      <c r="Q7" s="90">
        <v>0.38888888888888901</v>
      </c>
    </row>
    <row r="8" spans="1:19" ht="30" customHeight="1" x14ac:dyDescent="0.2">
      <c r="A8" s="43">
        <v>4</v>
      </c>
      <c r="B8" s="14" t="s">
        <v>226</v>
      </c>
      <c r="C8" s="14" t="s">
        <v>218</v>
      </c>
      <c r="D8" s="14" t="s">
        <v>20</v>
      </c>
      <c r="E8" s="14" t="s">
        <v>54</v>
      </c>
      <c r="F8" s="14" t="s">
        <v>225</v>
      </c>
      <c r="G8" s="14">
        <v>7</v>
      </c>
      <c r="H8" s="14" t="s">
        <v>220</v>
      </c>
      <c r="I8" s="14" t="s">
        <v>21</v>
      </c>
      <c r="J8" s="44">
        <v>7472</v>
      </c>
      <c r="K8" s="44">
        <v>5</v>
      </c>
      <c r="L8" s="45" t="s">
        <v>221</v>
      </c>
      <c r="M8" s="45">
        <v>25000</v>
      </c>
      <c r="N8" s="72">
        <f t="shared" si="0"/>
        <v>9000</v>
      </c>
      <c r="O8" s="72">
        <f t="shared" si="1"/>
        <v>15000</v>
      </c>
      <c r="P8" s="89">
        <v>45953</v>
      </c>
      <c r="Q8" s="90">
        <v>0.39583333333333298</v>
      </c>
    </row>
    <row r="9" spans="1:19" ht="25.5" customHeight="1" x14ac:dyDescent="0.2">
      <c r="A9" s="43">
        <v>5</v>
      </c>
      <c r="B9" s="14" t="s">
        <v>131</v>
      </c>
      <c r="C9" s="14" t="s">
        <v>19</v>
      </c>
      <c r="D9" s="14" t="s">
        <v>48</v>
      </c>
      <c r="E9" s="14" t="s">
        <v>28</v>
      </c>
      <c r="F9" s="14" t="s">
        <v>132</v>
      </c>
      <c r="G9" s="14">
        <v>4</v>
      </c>
      <c r="H9" s="14" t="s">
        <v>30</v>
      </c>
      <c r="I9" s="14" t="s">
        <v>21</v>
      </c>
      <c r="J9" s="44">
        <v>7233</v>
      </c>
      <c r="K9" s="44">
        <v>9</v>
      </c>
      <c r="L9" s="45" t="s">
        <v>210</v>
      </c>
      <c r="M9" s="45">
        <v>18000</v>
      </c>
      <c r="N9" s="72">
        <f t="shared" si="0"/>
        <v>6480</v>
      </c>
      <c r="O9" s="72">
        <f t="shared" si="1"/>
        <v>10800</v>
      </c>
      <c r="P9" s="89">
        <v>45953</v>
      </c>
      <c r="Q9" s="90">
        <v>0.40277777777777801</v>
      </c>
    </row>
    <row r="10" spans="1:19" ht="30" customHeight="1" x14ac:dyDescent="0.2">
      <c r="A10" s="71">
        <v>6</v>
      </c>
      <c r="B10" s="43" t="s">
        <v>64</v>
      </c>
      <c r="C10" s="14" t="s">
        <v>19</v>
      </c>
      <c r="D10" s="14" t="s">
        <v>48</v>
      </c>
      <c r="E10" s="14" t="s">
        <v>63</v>
      </c>
      <c r="F10" s="14" t="s">
        <v>195</v>
      </c>
      <c r="G10" s="14">
        <v>9</v>
      </c>
      <c r="H10" s="14" t="s">
        <v>30</v>
      </c>
      <c r="I10" s="14" t="s">
        <v>21</v>
      </c>
      <c r="J10" s="14">
        <v>5210</v>
      </c>
      <c r="K10" s="44">
        <v>7</v>
      </c>
      <c r="L10" s="16" t="s">
        <v>183</v>
      </c>
      <c r="M10" s="45">
        <v>17500</v>
      </c>
      <c r="N10" s="72">
        <f t="shared" si="0"/>
        <v>6300</v>
      </c>
      <c r="O10" s="72">
        <f t="shared" si="1"/>
        <v>10500</v>
      </c>
      <c r="P10" s="89">
        <v>45953</v>
      </c>
      <c r="Q10" s="90">
        <v>0.40972222222222199</v>
      </c>
    </row>
    <row r="11" spans="1:19" ht="30" customHeight="1" x14ac:dyDescent="0.2">
      <c r="A11" s="71">
        <v>7</v>
      </c>
      <c r="B11" s="43" t="s">
        <v>62</v>
      </c>
      <c r="C11" s="14" t="s">
        <v>19</v>
      </c>
      <c r="D11" s="14" t="s">
        <v>48</v>
      </c>
      <c r="E11" s="14" t="s">
        <v>63</v>
      </c>
      <c r="F11" s="14" t="s">
        <v>65</v>
      </c>
      <c r="G11" s="14">
        <v>6</v>
      </c>
      <c r="H11" s="14" t="s">
        <v>30</v>
      </c>
      <c r="I11" s="14" t="s">
        <v>21</v>
      </c>
      <c r="J11" s="14">
        <v>1394</v>
      </c>
      <c r="K11" s="44">
        <v>3</v>
      </c>
      <c r="L11" s="16" t="s">
        <v>182</v>
      </c>
      <c r="M11" s="45">
        <v>20000</v>
      </c>
      <c r="N11" s="72">
        <f t="shared" si="0"/>
        <v>7200</v>
      </c>
      <c r="O11" s="72">
        <f t="shared" si="1"/>
        <v>12000</v>
      </c>
      <c r="P11" s="89">
        <v>45953</v>
      </c>
      <c r="Q11" s="90">
        <v>0.41666666666666702</v>
      </c>
    </row>
    <row r="12" spans="1:19" ht="30" customHeight="1" x14ac:dyDescent="0.2">
      <c r="A12" s="71">
        <v>8</v>
      </c>
      <c r="B12" s="13" t="s">
        <v>180</v>
      </c>
      <c r="C12" s="14" t="s">
        <v>19</v>
      </c>
      <c r="D12" s="14" t="s">
        <v>48</v>
      </c>
      <c r="E12" s="14" t="s">
        <v>192</v>
      </c>
      <c r="F12" s="42" t="s">
        <v>193</v>
      </c>
      <c r="G12" s="15">
        <v>11</v>
      </c>
      <c r="H12" s="14" t="s">
        <v>30</v>
      </c>
      <c r="I12" s="14" t="s">
        <v>21</v>
      </c>
      <c r="J12" s="14">
        <v>3160</v>
      </c>
      <c r="K12" s="14">
        <v>2</v>
      </c>
      <c r="L12" s="16" t="s">
        <v>181</v>
      </c>
      <c r="M12" s="45">
        <v>20000</v>
      </c>
      <c r="N12" s="72">
        <f t="shared" si="0"/>
        <v>7200</v>
      </c>
      <c r="O12" s="72">
        <f t="shared" si="1"/>
        <v>12000</v>
      </c>
      <c r="P12" s="89">
        <v>45953</v>
      </c>
      <c r="Q12" s="90">
        <v>0.42361111111111099</v>
      </c>
    </row>
    <row r="13" spans="1:19" ht="30" customHeight="1" x14ac:dyDescent="0.2">
      <c r="A13" s="71">
        <v>9</v>
      </c>
      <c r="B13" s="13" t="s">
        <v>167</v>
      </c>
      <c r="C13" s="14" t="s">
        <v>19</v>
      </c>
      <c r="D13" s="14" t="s">
        <v>23</v>
      </c>
      <c r="E13" s="14" t="s">
        <v>35</v>
      </c>
      <c r="F13" s="42" t="s">
        <v>194</v>
      </c>
      <c r="G13" s="15">
        <v>3</v>
      </c>
      <c r="H13" s="14" t="s">
        <v>30</v>
      </c>
      <c r="I13" s="14" t="s">
        <v>21</v>
      </c>
      <c r="J13" s="14">
        <v>5203</v>
      </c>
      <c r="K13" s="14">
        <v>2</v>
      </c>
      <c r="L13" s="16" t="s">
        <v>184</v>
      </c>
      <c r="M13" s="17">
        <v>18000</v>
      </c>
      <c r="N13" s="72">
        <f t="shared" si="0"/>
        <v>6480</v>
      </c>
      <c r="O13" s="72">
        <f t="shared" si="1"/>
        <v>10800</v>
      </c>
      <c r="P13" s="89">
        <v>45953</v>
      </c>
      <c r="Q13" s="90">
        <v>0.43055555555555503</v>
      </c>
    </row>
    <row r="14" spans="1:19" ht="27" customHeight="1" x14ac:dyDescent="0.2">
      <c r="A14" s="71">
        <v>10</v>
      </c>
      <c r="B14" s="13" t="s">
        <v>161</v>
      </c>
      <c r="C14" s="14" t="s">
        <v>19</v>
      </c>
      <c r="D14" s="14" t="s">
        <v>162</v>
      </c>
      <c r="E14" s="14" t="s">
        <v>163</v>
      </c>
      <c r="F14" s="42" t="s">
        <v>199</v>
      </c>
      <c r="G14" s="15">
        <v>6</v>
      </c>
      <c r="H14" s="14" t="s">
        <v>30</v>
      </c>
      <c r="I14" s="14" t="s">
        <v>21</v>
      </c>
      <c r="J14" s="14">
        <v>208</v>
      </c>
      <c r="K14" s="14">
        <v>66</v>
      </c>
      <c r="L14" s="16" t="s">
        <v>211</v>
      </c>
      <c r="M14" s="17">
        <v>7500</v>
      </c>
      <c r="N14" s="72">
        <f t="shared" si="0"/>
        <v>2700</v>
      </c>
      <c r="O14" s="72">
        <f t="shared" si="1"/>
        <v>4500</v>
      </c>
      <c r="P14" s="89">
        <v>45953</v>
      </c>
      <c r="Q14" s="90">
        <v>0.4375</v>
      </c>
    </row>
    <row r="15" spans="1:19" ht="28.5" customHeight="1" x14ac:dyDescent="0.2">
      <c r="A15" s="71">
        <v>11</v>
      </c>
      <c r="B15" s="13" t="s">
        <v>227</v>
      </c>
      <c r="C15" s="14" t="s">
        <v>218</v>
      </c>
      <c r="D15" s="14" t="s">
        <v>20</v>
      </c>
      <c r="E15" s="14" t="s">
        <v>54</v>
      </c>
      <c r="F15" s="42" t="s">
        <v>228</v>
      </c>
      <c r="G15" s="15">
        <v>10</v>
      </c>
      <c r="H15" s="14" t="s">
        <v>22</v>
      </c>
      <c r="I15" s="14" t="s">
        <v>22</v>
      </c>
      <c r="J15" s="14">
        <v>7472</v>
      </c>
      <c r="K15" s="14">
        <v>5</v>
      </c>
      <c r="L15" s="16">
        <v>71</v>
      </c>
      <c r="M15" s="17">
        <v>35000</v>
      </c>
      <c r="N15" s="45">
        <f t="shared" ref="N15:N45" si="2">M15*12*3/100</f>
        <v>12600</v>
      </c>
      <c r="O15" s="45">
        <f>M15*12*20/100</f>
        <v>84000</v>
      </c>
      <c r="P15" s="89">
        <v>45953</v>
      </c>
      <c r="Q15" s="90">
        <v>0.44444444444444398</v>
      </c>
    </row>
    <row r="16" spans="1:19" ht="30" customHeight="1" x14ac:dyDescent="0.2">
      <c r="A16" s="71">
        <v>12</v>
      </c>
      <c r="B16" s="13" t="s">
        <v>89</v>
      </c>
      <c r="C16" s="14" t="s">
        <v>19</v>
      </c>
      <c r="D16" s="14" t="s">
        <v>48</v>
      </c>
      <c r="E16" s="14" t="s">
        <v>90</v>
      </c>
      <c r="F16" s="83" t="s">
        <v>91</v>
      </c>
      <c r="G16" s="80">
        <v>9</v>
      </c>
      <c r="H16" s="79" t="s">
        <v>92</v>
      </c>
      <c r="I16" s="79" t="s">
        <v>22</v>
      </c>
      <c r="J16" s="79">
        <v>4742</v>
      </c>
      <c r="K16" s="79">
        <v>3</v>
      </c>
      <c r="L16" s="81">
        <v>95</v>
      </c>
      <c r="M16" s="70">
        <v>50000</v>
      </c>
      <c r="N16" s="82">
        <f t="shared" si="2"/>
        <v>18000</v>
      </c>
      <c r="O16" s="82">
        <f t="shared" ref="O16:O45" si="3">M16*12*20/100</f>
        <v>120000</v>
      </c>
      <c r="P16" s="89">
        <v>45953</v>
      </c>
      <c r="Q16" s="90">
        <v>0.45138888888888901</v>
      </c>
    </row>
    <row r="17" spans="1:17" ht="33.75" customHeight="1" x14ac:dyDescent="0.2">
      <c r="A17" s="71">
        <v>13</v>
      </c>
      <c r="B17" s="13" t="s">
        <v>42</v>
      </c>
      <c r="C17" s="14" t="s">
        <v>69</v>
      </c>
      <c r="D17" s="14" t="s">
        <v>41</v>
      </c>
      <c r="E17" s="14" t="s">
        <v>43</v>
      </c>
      <c r="F17" s="78" t="s">
        <v>160</v>
      </c>
      <c r="G17" s="80"/>
      <c r="H17" s="79" t="s">
        <v>92</v>
      </c>
      <c r="I17" s="79" t="s">
        <v>22</v>
      </c>
      <c r="J17" s="79">
        <v>399</v>
      </c>
      <c r="K17" s="79">
        <v>1</v>
      </c>
      <c r="L17" s="81">
        <v>13</v>
      </c>
      <c r="M17" s="70">
        <v>100</v>
      </c>
      <c r="N17" s="82">
        <f t="shared" si="2"/>
        <v>36</v>
      </c>
      <c r="O17" s="82">
        <f t="shared" si="3"/>
        <v>240</v>
      </c>
      <c r="P17" s="89">
        <v>45953</v>
      </c>
      <c r="Q17" s="90">
        <v>0.45833333333333298</v>
      </c>
    </row>
    <row r="18" spans="1:17" ht="25.5" customHeight="1" x14ac:dyDescent="0.2">
      <c r="A18" s="71">
        <v>14</v>
      </c>
      <c r="B18" s="46" t="s">
        <v>144</v>
      </c>
      <c r="C18" s="14" t="s">
        <v>55</v>
      </c>
      <c r="D18" s="12" t="s">
        <v>41</v>
      </c>
      <c r="E18" s="12" t="s">
        <v>145</v>
      </c>
      <c r="F18" s="78" t="s">
        <v>146</v>
      </c>
      <c r="G18" s="83">
        <v>109</v>
      </c>
      <c r="H18" s="83" t="s">
        <v>24</v>
      </c>
      <c r="I18" s="83" t="s">
        <v>24</v>
      </c>
      <c r="J18" s="83">
        <v>454</v>
      </c>
      <c r="K18" s="84">
        <v>2</v>
      </c>
      <c r="L18" s="85">
        <v>13.2</v>
      </c>
      <c r="M18" s="86">
        <v>5000</v>
      </c>
      <c r="N18" s="82">
        <f t="shared" si="2"/>
        <v>1800</v>
      </c>
      <c r="O18" s="82">
        <f t="shared" si="3"/>
        <v>12000</v>
      </c>
      <c r="P18" s="89">
        <v>45953</v>
      </c>
      <c r="Q18" s="90">
        <v>0.46527777777777801</v>
      </c>
    </row>
    <row r="19" spans="1:17" ht="25.5" customHeight="1" x14ac:dyDescent="0.2">
      <c r="A19" s="71">
        <v>15</v>
      </c>
      <c r="B19" s="13" t="s">
        <v>203</v>
      </c>
      <c r="C19" s="14" t="s">
        <v>19</v>
      </c>
      <c r="D19" s="14" t="s">
        <v>38</v>
      </c>
      <c r="E19" s="14" t="s">
        <v>204</v>
      </c>
      <c r="F19" s="78" t="s">
        <v>205</v>
      </c>
      <c r="G19" s="80"/>
      <c r="H19" s="79" t="s">
        <v>51</v>
      </c>
      <c r="I19" s="79" t="s">
        <v>51</v>
      </c>
      <c r="J19" s="79">
        <v>309</v>
      </c>
      <c r="K19" s="79">
        <v>3</v>
      </c>
      <c r="L19" s="81">
        <v>41</v>
      </c>
      <c r="M19" s="70">
        <v>10000</v>
      </c>
      <c r="N19" s="82">
        <f t="shared" si="2"/>
        <v>3600</v>
      </c>
      <c r="O19" s="82">
        <f t="shared" si="3"/>
        <v>24000</v>
      </c>
      <c r="P19" s="89">
        <v>45953</v>
      </c>
      <c r="Q19" s="90">
        <v>0.47222222222222199</v>
      </c>
    </row>
    <row r="20" spans="1:17" ht="25.5" customHeight="1" x14ac:dyDescent="0.2">
      <c r="A20" s="71">
        <v>16</v>
      </c>
      <c r="B20" s="13" t="s">
        <v>68</v>
      </c>
      <c r="C20" s="14" t="s">
        <v>69</v>
      </c>
      <c r="D20" s="14" t="s">
        <v>41</v>
      </c>
      <c r="E20" s="14" t="s">
        <v>70</v>
      </c>
      <c r="F20" s="79" t="s">
        <v>71</v>
      </c>
      <c r="G20" s="80"/>
      <c r="H20" s="79" t="s">
        <v>51</v>
      </c>
      <c r="I20" s="79" t="s">
        <v>72</v>
      </c>
      <c r="J20" s="79">
        <v>476</v>
      </c>
      <c r="K20" s="79">
        <v>15</v>
      </c>
      <c r="L20" s="81">
        <v>142.25</v>
      </c>
      <c r="M20" s="70">
        <v>350</v>
      </c>
      <c r="N20" s="82">
        <f t="shared" si="2"/>
        <v>126</v>
      </c>
      <c r="O20" s="82">
        <f t="shared" si="3"/>
        <v>840</v>
      </c>
      <c r="P20" s="89">
        <v>45953</v>
      </c>
      <c r="Q20" s="90">
        <v>0.47916666666666602</v>
      </c>
    </row>
    <row r="21" spans="1:17" ht="25.5" customHeight="1" x14ac:dyDescent="0.2">
      <c r="A21" s="71">
        <v>17</v>
      </c>
      <c r="B21" s="13" t="s">
        <v>56</v>
      </c>
      <c r="C21" s="14" t="s">
        <v>55</v>
      </c>
      <c r="D21" s="14" t="s">
        <v>41</v>
      </c>
      <c r="E21" s="14" t="s">
        <v>145</v>
      </c>
      <c r="F21" s="78" t="s">
        <v>171</v>
      </c>
      <c r="G21" s="80"/>
      <c r="H21" s="79" t="s">
        <v>51</v>
      </c>
      <c r="I21" s="79" t="s">
        <v>72</v>
      </c>
      <c r="J21" s="79">
        <v>1996</v>
      </c>
      <c r="K21" s="79">
        <v>147</v>
      </c>
      <c r="L21" s="81">
        <v>50</v>
      </c>
      <c r="M21" s="70">
        <v>250</v>
      </c>
      <c r="N21" s="82">
        <f t="shared" si="2"/>
        <v>90</v>
      </c>
      <c r="O21" s="82">
        <f t="shared" si="3"/>
        <v>600</v>
      </c>
      <c r="P21" s="89">
        <v>45953</v>
      </c>
      <c r="Q21" s="90">
        <v>0.48611111111111099</v>
      </c>
    </row>
    <row r="22" spans="1:17" ht="30.75" customHeight="1" x14ac:dyDescent="0.2">
      <c r="A22" s="71">
        <v>18</v>
      </c>
      <c r="B22" s="13" t="s">
        <v>196</v>
      </c>
      <c r="C22" s="14" t="s">
        <v>19</v>
      </c>
      <c r="D22" s="14" t="s">
        <v>23</v>
      </c>
      <c r="E22" s="14" t="s">
        <v>185</v>
      </c>
      <c r="F22" s="83" t="s">
        <v>186</v>
      </c>
      <c r="G22" s="80"/>
      <c r="H22" s="79" t="s">
        <v>29</v>
      </c>
      <c r="I22" s="79" t="s">
        <v>197</v>
      </c>
      <c r="J22" s="79">
        <v>27087</v>
      </c>
      <c r="K22" s="79">
        <v>6</v>
      </c>
      <c r="L22" s="81">
        <v>5374</v>
      </c>
      <c r="M22" s="70">
        <v>55000</v>
      </c>
      <c r="N22" s="82">
        <f t="shared" si="2"/>
        <v>19800</v>
      </c>
      <c r="O22" s="82">
        <f t="shared" si="3"/>
        <v>132000</v>
      </c>
      <c r="P22" s="89">
        <v>45953</v>
      </c>
      <c r="Q22" s="90">
        <v>0.49305555555555503</v>
      </c>
    </row>
    <row r="23" spans="1:17" ht="30.75" customHeight="1" x14ac:dyDescent="0.2">
      <c r="A23" s="71">
        <v>19</v>
      </c>
      <c r="B23" s="13" t="s">
        <v>187</v>
      </c>
      <c r="C23" s="14" t="s">
        <v>19</v>
      </c>
      <c r="D23" s="14" t="s">
        <v>23</v>
      </c>
      <c r="E23" s="14" t="s">
        <v>212</v>
      </c>
      <c r="F23" s="12" t="s">
        <v>213</v>
      </c>
      <c r="G23" s="15"/>
      <c r="H23" s="14" t="s">
        <v>29</v>
      </c>
      <c r="I23" s="14" t="s">
        <v>197</v>
      </c>
      <c r="J23" s="14">
        <v>1814</v>
      </c>
      <c r="K23" s="14">
        <v>1</v>
      </c>
      <c r="L23" s="16">
        <v>9808</v>
      </c>
      <c r="M23" s="70">
        <v>100000</v>
      </c>
      <c r="N23" s="45">
        <f t="shared" si="2"/>
        <v>36000</v>
      </c>
      <c r="O23" s="45">
        <f t="shared" si="3"/>
        <v>240000</v>
      </c>
      <c r="P23" s="89">
        <v>45953</v>
      </c>
      <c r="Q23" s="90">
        <v>0.5</v>
      </c>
    </row>
    <row r="24" spans="1:17" ht="30.75" customHeight="1" x14ac:dyDescent="0.2">
      <c r="A24" s="71">
        <v>20</v>
      </c>
      <c r="B24" s="13" t="s">
        <v>188</v>
      </c>
      <c r="C24" s="14" t="s">
        <v>19</v>
      </c>
      <c r="D24" s="14" t="s">
        <v>23</v>
      </c>
      <c r="E24" s="14" t="s">
        <v>189</v>
      </c>
      <c r="F24" s="12" t="s">
        <v>198</v>
      </c>
      <c r="G24" s="15"/>
      <c r="H24" s="14" t="s">
        <v>29</v>
      </c>
      <c r="I24" s="14" t="s">
        <v>197</v>
      </c>
      <c r="J24" s="14">
        <v>30442</v>
      </c>
      <c r="K24" s="14">
        <v>2</v>
      </c>
      <c r="L24" s="16">
        <v>2048.33</v>
      </c>
      <c r="M24" s="70">
        <v>20000</v>
      </c>
      <c r="N24" s="45">
        <f t="shared" si="2"/>
        <v>7200</v>
      </c>
      <c r="O24" s="45">
        <f t="shared" si="3"/>
        <v>48000</v>
      </c>
      <c r="P24" s="89">
        <v>45953</v>
      </c>
      <c r="Q24" s="90">
        <v>0.50694444444444398</v>
      </c>
    </row>
    <row r="25" spans="1:17" ht="30.75" customHeight="1" x14ac:dyDescent="0.2">
      <c r="A25" s="71">
        <v>21</v>
      </c>
      <c r="B25" s="13" t="s">
        <v>190</v>
      </c>
      <c r="C25" s="14" t="s">
        <v>19</v>
      </c>
      <c r="D25" s="14" t="s">
        <v>23</v>
      </c>
      <c r="E25" s="14" t="s">
        <v>189</v>
      </c>
      <c r="F25" s="12" t="s">
        <v>198</v>
      </c>
      <c r="G25" s="15"/>
      <c r="H25" s="14" t="s">
        <v>29</v>
      </c>
      <c r="I25" s="14" t="s">
        <v>197</v>
      </c>
      <c r="J25" s="14">
        <v>30443</v>
      </c>
      <c r="K25" s="14">
        <v>1</v>
      </c>
      <c r="L25" s="16">
        <v>5919.09</v>
      </c>
      <c r="M25" s="70">
        <v>60000</v>
      </c>
      <c r="N25" s="45">
        <f t="shared" si="2"/>
        <v>21600</v>
      </c>
      <c r="O25" s="45">
        <f t="shared" si="3"/>
        <v>144000</v>
      </c>
      <c r="P25" s="89">
        <v>45953</v>
      </c>
      <c r="Q25" s="90">
        <v>0.51388888888888795</v>
      </c>
    </row>
    <row r="26" spans="1:17" ht="39" customHeight="1" x14ac:dyDescent="0.2">
      <c r="A26" s="71">
        <v>22</v>
      </c>
      <c r="B26" s="43" t="s">
        <v>57</v>
      </c>
      <c r="C26" s="12" t="s">
        <v>19</v>
      </c>
      <c r="D26" s="12" t="s">
        <v>33</v>
      </c>
      <c r="E26" s="12" t="s">
        <v>59</v>
      </c>
      <c r="F26" s="42" t="s">
        <v>58</v>
      </c>
      <c r="G26" s="12"/>
      <c r="H26" s="12" t="s">
        <v>31</v>
      </c>
      <c r="I26" s="12" t="s">
        <v>40</v>
      </c>
      <c r="J26" s="12" t="s">
        <v>214</v>
      </c>
      <c r="K26" s="47" t="s">
        <v>215</v>
      </c>
      <c r="L26" s="48">
        <v>16491.78</v>
      </c>
      <c r="M26" s="49">
        <v>1750</v>
      </c>
      <c r="N26" s="45">
        <f t="shared" si="2"/>
        <v>630</v>
      </c>
      <c r="O26" s="45">
        <f t="shared" si="3"/>
        <v>4200</v>
      </c>
      <c r="P26" s="89">
        <v>45953</v>
      </c>
      <c r="Q26" s="90">
        <v>0.56944444444444442</v>
      </c>
    </row>
    <row r="27" spans="1:17" ht="31.5" customHeight="1" x14ac:dyDescent="0.2">
      <c r="A27" s="71">
        <v>23</v>
      </c>
      <c r="B27" s="13" t="s">
        <v>124</v>
      </c>
      <c r="C27" s="14" t="s">
        <v>19</v>
      </c>
      <c r="D27" s="14" t="s">
        <v>33</v>
      </c>
      <c r="E27" s="14" t="s">
        <v>114</v>
      </c>
      <c r="F27" s="42" t="s">
        <v>125</v>
      </c>
      <c r="G27" s="15"/>
      <c r="H27" s="12" t="s">
        <v>31</v>
      </c>
      <c r="I27" s="12" t="s">
        <v>40</v>
      </c>
      <c r="J27" s="14" t="s">
        <v>126</v>
      </c>
      <c r="K27" s="14" t="s">
        <v>127</v>
      </c>
      <c r="L27" s="16">
        <v>6300</v>
      </c>
      <c r="M27" s="17">
        <v>1500</v>
      </c>
      <c r="N27" s="45">
        <f t="shared" si="2"/>
        <v>540</v>
      </c>
      <c r="O27" s="45">
        <f t="shared" si="3"/>
        <v>3600</v>
      </c>
      <c r="P27" s="89">
        <v>45953</v>
      </c>
      <c r="Q27" s="90">
        <v>0.57638888888888895</v>
      </c>
    </row>
    <row r="28" spans="1:17" ht="31.5" customHeight="1" x14ac:dyDescent="0.2">
      <c r="A28" s="71">
        <v>24</v>
      </c>
      <c r="B28" s="13" t="s">
        <v>122</v>
      </c>
      <c r="C28" s="14" t="s">
        <v>19</v>
      </c>
      <c r="D28" s="14" t="s">
        <v>33</v>
      </c>
      <c r="E28" s="14" t="s">
        <v>114</v>
      </c>
      <c r="F28" s="42" t="s">
        <v>119</v>
      </c>
      <c r="G28" s="15"/>
      <c r="H28" s="12" t="s">
        <v>31</v>
      </c>
      <c r="I28" s="12" t="s">
        <v>40</v>
      </c>
      <c r="J28" s="14" t="s">
        <v>115</v>
      </c>
      <c r="K28" s="14" t="s">
        <v>123</v>
      </c>
      <c r="L28" s="16">
        <v>5625</v>
      </c>
      <c r="M28" s="17">
        <v>750</v>
      </c>
      <c r="N28" s="45">
        <f t="shared" si="2"/>
        <v>270</v>
      </c>
      <c r="O28" s="45">
        <f t="shared" si="3"/>
        <v>1800</v>
      </c>
      <c r="P28" s="89">
        <v>45953</v>
      </c>
      <c r="Q28" s="90">
        <v>0.58333333333333337</v>
      </c>
    </row>
    <row r="29" spans="1:17" ht="15.75" x14ac:dyDescent="0.2">
      <c r="A29" s="71">
        <v>25</v>
      </c>
      <c r="B29" s="13" t="s">
        <v>113</v>
      </c>
      <c r="C29" s="14" t="s">
        <v>19</v>
      </c>
      <c r="D29" s="14" t="s">
        <v>33</v>
      </c>
      <c r="E29" s="14" t="s">
        <v>114</v>
      </c>
      <c r="F29" s="42" t="s">
        <v>119</v>
      </c>
      <c r="G29" s="15"/>
      <c r="H29" s="12" t="s">
        <v>31</v>
      </c>
      <c r="I29" s="12" t="s">
        <v>40</v>
      </c>
      <c r="J29" s="14" t="s">
        <v>115</v>
      </c>
      <c r="K29" s="14" t="s">
        <v>116</v>
      </c>
      <c r="L29" s="16">
        <v>18950</v>
      </c>
      <c r="M29" s="17">
        <v>1250</v>
      </c>
      <c r="N29" s="45">
        <f t="shared" si="2"/>
        <v>450</v>
      </c>
      <c r="O29" s="45">
        <f t="shared" si="3"/>
        <v>3000</v>
      </c>
      <c r="P29" s="89">
        <v>45953</v>
      </c>
      <c r="Q29" s="90">
        <v>0.59027777777777779</v>
      </c>
    </row>
    <row r="30" spans="1:17" ht="15.75" x14ac:dyDescent="0.2">
      <c r="A30" s="71">
        <v>26</v>
      </c>
      <c r="B30" s="13" t="s">
        <v>108</v>
      </c>
      <c r="C30" s="14" t="s">
        <v>19</v>
      </c>
      <c r="D30" s="14" t="s">
        <v>33</v>
      </c>
      <c r="E30" s="14" t="s">
        <v>109</v>
      </c>
      <c r="F30" s="42" t="s">
        <v>110</v>
      </c>
      <c r="G30" s="15"/>
      <c r="H30" s="12" t="s">
        <v>31</v>
      </c>
      <c r="I30" s="12" t="s">
        <v>40</v>
      </c>
      <c r="J30" s="14" t="s">
        <v>111</v>
      </c>
      <c r="K30" s="14" t="s">
        <v>112</v>
      </c>
      <c r="L30" s="16">
        <v>3680</v>
      </c>
      <c r="M30" s="17">
        <v>525</v>
      </c>
      <c r="N30" s="45">
        <f t="shared" si="2"/>
        <v>189</v>
      </c>
      <c r="O30" s="45">
        <f t="shared" si="3"/>
        <v>1260</v>
      </c>
      <c r="P30" s="89">
        <v>45953</v>
      </c>
      <c r="Q30" s="90">
        <v>0.59722222222222221</v>
      </c>
    </row>
    <row r="31" spans="1:17" ht="15.75" x14ac:dyDescent="0.2">
      <c r="A31" s="71">
        <v>27</v>
      </c>
      <c r="B31" s="13" t="s">
        <v>117</v>
      </c>
      <c r="C31" s="14" t="s">
        <v>19</v>
      </c>
      <c r="D31" s="14" t="s">
        <v>33</v>
      </c>
      <c r="E31" s="14" t="s">
        <v>109</v>
      </c>
      <c r="F31" s="42" t="s">
        <v>118</v>
      </c>
      <c r="G31" s="15"/>
      <c r="H31" s="12" t="s">
        <v>31</v>
      </c>
      <c r="I31" s="12" t="s">
        <v>40</v>
      </c>
      <c r="J31" s="14" t="s">
        <v>120</v>
      </c>
      <c r="K31" s="14" t="s">
        <v>121</v>
      </c>
      <c r="L31" s="16">
        <v>3520</v>
      </c>
      <c r="M31" s="17">
        <v>500</v>
      </c>
      <c r="N31" s="45">
        <f t="shared" si="2"/>
        <v>180</v>
      </c>
      <c r="O31" s="45">
        <f t="shared" si="3"/>
        <v>1200</v>
      </c>
      <c r="P31" s="89">
        <v>45953</v>
      </c>
      <c r="Q31" s="90">
        <v>0.60416666666666663</v>
      </c>
    </row>
    <row r="32" spans="1:17" ht="23.25" customHeight="1" x14ac:dyDescent="0.2">
      <c r="A32" s="71">
        <v>28</v>
      </c>
      <c r="B32" s="13" t="s">
        <v>176</v>
      </c>
      <c r="C32" s="14" t="s">
        <v>19</v>
      </c>
      <c r="D32" s="14" t="s">
        <v>33</v>
      </c>
      <c r="E32" s="14" t="s">
        <v>177</v>
      </c>
      <c r="F32" s="42"/>
      <c r="G32" s="15"/>
      <c r="H32" s="12" t="s">
        <v>31</v>
      </c>
      <c r="I32" s="12" t="s">
        <v>40</v>
      </c>
      <c r="J32" s="14">
        <v>126</v>
      </c>
      <c r="K32" s="14">
        <v>93</v>
      </c>
      <c r="L32" s="16">
        <v>3882.4</v>
      </c>
      <c r="M32" s="17">
        <v>750</v>
      </c>
      <c r="N32" s="45">
        <f t="shared" si="2"/>
        <v>270</v>
      </c>
      <c r="O32" s="45">
        <f t="shared" si="3"/>
        <v>1800</v>
      </c>
      <c r="P32" s="89">
        <v>45953</v>
      </c>
      <c r="Q32" s="90">
        <v>0.61111111111111105</v>
      </c>
    </row>
    <row r="33" spans="1:17" ht="22.5" customHeight="1" x14ac:dyDescent="0.2">
      <c r="A33" s="71">
        <v>29</v>
      </c>
      <c r="B33" s="13" t="s">
        <v>39</v>
      </c>
      <c r="C33" s="14" t="s">
        <v>19</v>
      </c>
      <c r="D33" s="14" t="s">
        <v>33</v>
      </c>
      <c r="E33" s="14" t="s">
        <v>165</v>
      </c>
      <c r="F33" s="42" t="s">
        <v>166</v>
      </c>
      <c r="G33" s="15"/>
      <c r="H33" s="14" t="s">
        <v>31</v>
      </c>
      <c r="I33" s="14" t="s">
        <v>40</v>
      </c>
      <c r="J33" s="14">
        <v>222</v>
      </c>
      <c r="K33" s="14">
        <v>247</v>
      </c>
      <c r="L33" s="16">
        <v>4698.38</v>
      </c>
      <c r="M33" s="17">
        <v>400</v>
      </c>
      <c r="N33" s="45">
        <f t="shared" si="2"/>
        <v>144</v>
      </c>
      <c r="O33" s="45">
        <f t="shared" si="3"/>
        <v>960</v>
      </c>
      <c r="P33" s="89">
        <v>45953</v>
      </c>
      <c r="Q33" s="90">
        <v>0.61805555555555558</v>
      </c>
    </row>
    <row r="34" spans="1:17" ht="26.25" customHeight="1" x14ac:dyDescent="0.2">
      <c r="A34" s="71">
        <v>30</v>
      </c>
      <c r="B34" s="13" t="s">
        <v>191</v>
      </c>
      <c r="C34" s="14" t="s">
        <v>19</v>
      </c>
      <c r="D34" s="14" t="s">
        <v>162</v>
      </c>
      <c r="E34" s="14" t="s">
        <v>200</v>
      </c>
      <c r="F34" s="42" t="s">
        <v>216</v>
      </c>
      <c r="G34" s="15"/>
      <c r="H34" s="14" t="s">
        <v>31</v>
      </c>
      <c r="I34" s="14" t="s">
        <v>40</v>
      </c>
      <c r="J34" s="14" t="s">
        <v>201</v>
      </c>
      <c r="K34" s="14" t="s">
        <v>202</v>
      </c>
      <c r="L34" s="16">
        <v>3807.43</v>
      </c>
      <c r="M34" s="17">
        <v>500</v>
      </c>
      <c r="N34" s="45">
        <f t="shared" si="2"/>
        <v>180</v>
      </c>
      <c r="O34" s="45">
        <f t="shared" si="3"/>
        <v>1200</v>
      </c>
      <c r="P34" s="89">
        <v>45953</v>
      </c>
      <c r="Q34" s="90">
        <v>0.625</v>
      </c>
    </row>
    <row r="35" spans="1:17" s="54" customFormat="1" ht="26.25" customHeight="1" x14ac:dyDescent="0.2">
      <c r="A35" s="71">
        <v>31</v>
      </c>
      <c r="B35" s="50" t="s">
        <v>80</v>
      </c>
      <c r="C35" s="12" t="s">
        <v>55</v>
      </c>
      <c r="D35" s="12" t="s">
        <v>41</v>
      </c>
      <c r="E35" s="12" t="s">
        <v>81</v>
      </c>
      <c r="F35" s="12" t="s">
        <v>81</v>
      </c>
      <c r="G35" s="51"/>
      <c r="H35" s="12" t="s">
        <v>31</v>
      </c>
      <c r="I35" s="12" t="s">
        <v>40</v>
      </c>
      <c r="J35" s="12">
        <v>404</v>
      </c>
      <c r="K35" s="12">
        <v>10</v>
      </c>
      <c r="L35" s="48">
        <v>11390</v>
      </c>
      <c r="M35" s="52">
        <v>1050</v>
      </c>
      <c r="N35" s="45">
        <f t="shared" si="2"/>
        <v>378</v>
      </c>
      <c r="O35" s="45">
        <f t="shared" si="3"/>
        <v>2520</v>
      </c>
      <c r="P35" s="89">
        <v>45953</v>
      </c>
      <c r="Q35" s="90">
        <v>0.63194444444444442</v>
      </c>
    </row>
    <row r="36" spans="1:17" ht="26.25" customHeight="1" x14ac:dyDescent="0.2">
      <c r="A36" s="71">
        <v>32</v>
      </c>
      <c r="B36" s="13" t="s">
        <v>82</v>
      </c>
      <c r="C36" s="14" t="s">
        <v>55</v>
      </c>
      <c r="D36" s="14" t="s">
        <v>41</v>
      </c>
      <c r="E36" s="14" t="s">
        <v>81</v>
      </c>
      <c r="F36" s="12" t="s">
        <v>83</v>
      </c>
      <c r="G36" s="15"/>
      <c r="H36" s="12" t="s">
        <v>31</v>
      </c>
      <c r="I36" s="12" t="s">
        <v>40</v>
      </c>
      <c r="J36" s="14">
        <v>362</v>
      </c>
      <c r="K36" s="14">
        <v>5</v>
      </c>
      <c r="L36" s="16">
        <v>4461</v>
      </c>
      <c r="M36" s="17">
        <v>1586</v>
      </c>
      <c r="N36" s="45">
        <f t="shared" si="2"/>
        <v>570.96</v>
      </c>
      <c r="O36" s="45">
        <f t="shared" si="3"/>
        <v>3806.4</v>
      </c>
      <c r="P36" s="89">
        <v>45953</v>
      </c>
      <c r="Q36" s="90">
        <v>0.63888888888888895</v>
      </c>
    </row>
    <row r="37" spans="1:17" ht="26.25" customHeight="1" x14ac:dyDescent="0.2">
      <c r="A37" s="71">
        <v>33</v>
      </c>
      <c r="B37" s="13" t="s">
        <v>206</v>
      </c>
      <c r="C37" s="14" t="s">
        <v>55</v>
      </c>
      <c r="D37" s="14" t="s">
        <v>98</v>
      </c>
      <c r="E37" s="14" t="s">
        <v>99</v>
      </c>
      <c r="F37" s="42" t="s">
        <v>207</v>
      </c>
      <c r="G37" s="15"/>
      <c r="H37" s="14" t="s">
        <v>31</v>
      </c>
      <c r="I37" s="14" t="s">
        <v>40</v>
      </c>
      <c r="J37" s="14" t="s">
        <v>208</v>
      </c>
      <c r="K37" s="14" t="s">
        <v>209</v>
      </c>
      <c r="L37" s="16">
        <v>7000</v>
      </c>
      <c r="M37" s="17">
        <v>1000</v>
      </c>
      <c r="N37" s="45">
        <f t="shared" si="2"/>
        <v>360</v>
      </c>
      <c r="O37" s="45">
        <f t="shared" si="3"/>
        <v>2400</v>
      </c>
      <c r="P37" s="89">
        <v>45953</v>
      </c>
      <c r="Q37" s="90">
        <v>0.64583333333333337</v>
      </c>
    </row>
    <row r="38" spans="1:17" ht="26.25" customHeight="1" x14ac:dyDescent="0.2">
      <c r="A38" s="71">
        <v>34</v>
      </c>
      <c r="B38" s="13" t="s">
        <v>97</v>
      </c>
      <c r="C38" s="14" t="s">
        <v>55</v>
      </c>
      <c r="D38" s="14" t="s">
        <v>98</v>
      </c>
      <c r="E38" s="14" t="s">
        <v>99</v>
      </c>
      <c r="F38" s="42" t="s">
        <v>102</v>
      </c>
      <c r="G38" s="15"/>
      <c r="H38" s="12" t="s">
        <v>31</v>
      </c>
      <c r="I38" s="12" t="s">
        <v>40</v>
      </c>
      <c r="J38" s="14" t="s">
        <v>100</v>
      </c>
      <c r="K38" s="14" t="s">
        <v>101</v>
      </c>
      <c r="L38" s="16">
        <v>4402.74</v>
      </c>
      <c r="M38" s="17">
        <v>1000</v>
      </c>
      <c r="N38" s="45">
        <f t="shared" si="2"/>
        <v>360</v>
      </c>
      <c r="O38" s="45">
        <f t="shared" si="3"/>
        <v>2400</v>
      </c>
      <c r="P38" s="89">
        <v>45953</v>
      </c>
      <c r="Q38" s="90">
        <v>0.65277777777777779</v>
      </c>
    </row>
    <row r="39" spans="1:17" ht="26.25" customHeight="1" x14ac:dyDescent="0.2">
      <c r="A39" s="71">
        <v>35</v>
      </c>
      <c r="B39" s="13" t="s">
        <v>147</v>
      </c>
      <c r="C39" s="14" t="s">
        <v>55</v>
      </c>
      <c r="D39" s="14" t="s">
        <v>98</v>
      </c>
      <c r="E39" s="14" t="s">
        <v>99</v>
      </c>
      <c r="F39" s="42" t="s">
        <v>148</v>
      </c>
      <c r="G39" s="15"/>
      <c r="H39" s="14" t="s">
        <v>31</v>
      </c>
      <c r="I39" s="14" t="s">
        <v>40</v>
      </c>
      <c r="J39" s="14" t="s">
        <v>149</v>
      </c>
      <c r="K39" s="14" t="s">
        <v>150</v>
      </c>
      <c r="L39" s="16">
        <v>2336.77</v>
      </c>
      <c r="M39" s="17">
        <v>300</v>
      </c>
      <c r="N39" s="45">
        <f t="shared" si="2"/>
        <v>108</v>
      </c>
      <c r="O39" s="45">
        <f t="shared" si="3"/>
        <v>720</v>
      </c>
      <c r="P39" s="89">
        <v>45953</v>
      </c>
      <c r="Q39" s="90">
        <v>0.65972222222222221</v>
      </c>
    </row>
    <row r="40" spans="1:17" ht="24" customHeight="1" x14ac:dyDescent="0.2">
      <c r="A40" s="71">
        <v>36</v>
      </c>
      <c r="B40" s="13" t="s">
        <v>103</v>
      </c>
      <c r="C40" s="14" t="s">
        <v>55</v>
      </c>
      <c r="D40" s="14" t="s">
        <v>104</v>
      </c>
      <c r="E40" s="14" t="s">
        <v>105</v>
      </c>
      <c r="F40" s="42"/>
      <c r="G40" s="15"/>
      <c r="H40" s="12" t="s">
        <v>31</v>
      </c>
      <c r="I40" s="12" t="s">
        <v>40</v>
      </c>
      <c r="J40" s="14">
        <v>231</v>
      </c>
      <c r="K40" s="14">
        <v>5</v>
      </c>
      <c r="L40" s="16">
        <v>18391.8</v>
      </c>
      <c r="M40" s="17">
        <v>1250</v>
      </c>
      <c r="N40" s="45">
        <f t="shared" si="2"/>
        <v>450</v>
      </c>
      <c r="O40" s="45">
        <f t="shared" si="3"/>
        <v>3000</v>
      </c>
      <c r="P40" s="89">
        <v>45953</v>
      </c>
      <c r="Q40" s="90">
        <v>0.66666666666666663</v>
      </c>
    </row>
    <row r="41" spans="1:17" ht="24" customHeight="1" x14ac:dyDescent="0.2">
      <c r="A41" s="71">
        <v>37</v>
      </c>
      <c r="B41" s="13" t="s">
        <v>106</v>
      </c>
      <c r="C41" s="14" t="s">
        <v>55</v>
      </c>
      <c r="D41" s="14" t="s">
        <v>104</v>
      </c>
      <c r="E41" s="14" t="s">
        <v>105</v>
      </c>
      <c r="F41" s="42"/>
      <c r="G41" s="15"/>
      <c r="H41" s="12" t="s">
        <v>31</v>
      </c>
      <c r="I41" s="12" t="s">
        <v>40</v>
      </c>
      <c r="J41" s="14">
        <v>230</v>
      </c>
      <c r="K41" s="53" t="s">
        <v>107</v>
      </c>
      <c r="L41" s="16">
        <v>22990.16</v>
      </c>
      <c r="M41" s="17">
        <v>1550</v>
      </c>
      <c r="N41" s="45">
        <f t="shared" si="2"/>
        <v>558</v>
      </c>
      <c r="O41" s="45">
        <f t="shared" si="3"/>
        <v>3720</v>
      </c>
      <c r="P41" s="89">
        <v>45953</v>
      </c>
      <c r="Q41" s="90">
        <v>0.67361111111111116</v>
      </c>
    </row>
    <row r="42" spans="1:17" ht="24" customHeight="1" x14ac:dyDescent="0.2">
      <c r="A42" s="71">
        <v>38</v>
      </c>
      <c r="B42" s="13" t="s">
        <v>85</v>
      </c>
      <c r="C42" s="14" t="s">
        <v>69</v>
      </c>
      <c r="D42" s="14" t="s">
        <v>44</v>
      </c>
      <c r="E42" s="14" t="s">
        <v>86</v>
      </c>
      <c r="F42" s="12"/>
      <c r="G42" s="15"/>
      <c r="H42" s="12" t="s">
        <v>31</v>
      </c>
      <c r="I42" s="12" t="s">
        <v>40</v>
      </c>
      <c r="J42" s="14">
        <v>384</v>
      </c>
      <c r="K42" s="14">
        <v>14</v>
      </c>
      <c r="L42" s="16">
        <v>7249.41</v>
      </c>
      <c r="M42" s="17">
        <v>800</v>
      </c>
      <c r="N42" s="45">
        <f t="shared" si="2"/>
        <v>288</v>
      </c>
      <c r="O42" s="45">
        <f t="shared" si="3"/>
        <v>1920</v>
      </c>
      <c r="P42" s="89">
        <v>45953</v>
      </c>
      <c r="Q42" s="90">
        <v>0.68055555555555547</v>
      </c>
    </row>
    <row r="43" spans="1:17" ht="24" customHeight="1" x14ac:dyDescent="0.2">
      <c r="A43" s="71">
        <v>39</v>
      </c>
      <c r="B43" s="13" t="s">
        <v>84</v>
      </c>
      <c r="C43" s="14" t="s">
        <v>69</v>
      </c>
      <c r="D43" s="14" t="s">
        <v>44</v>
      </c>
      <c r="E43" s="14" t="s">
        <v>45</v>
      </c>
      <c r="F43" s="12"/>
      <c r="G43" s="15"/>
      <c r="H43" s="12" t="s">
        <v>31</v>
      </c>
      <c r="I43" s="12" t="s">
        <v>40</v>
      </c>
      <c r="J43" s="14" t="s">
        <v>87</v>
      </c>
      <c r="K43" s="53" t="s">
        <v>88</v>
      </c>
      <c r="L43" s="16">
        <v>21808.5</v>
      </c>
      <c r="M43" s="17">
        <v>1500</v>
      </c>
      <c r="N43" s="45">
        <f t="shared" si="2"/>
        <v>540</v>
      </c>
      <c r="O43" s="45">
        <f t="shared" si="3"/>
        <v>3600</v>
      </c>
      <c r="P43" s="89">
        <v>45953</v>
      </c>
      <c r="Q43" s="90">
        <v>0.6875</v>
      </c>
    </row>
    <row r="44" spans="1:17" ht="24" customHeight="1" x14ac:dyDescent="0.2">
      <c r="A44" s="71">
        <v>40</v>
      </c>
      <c r="B44" s="13" t="s">
        <v>46</v>
      </c>
      <c r="C44" s="14" t="s">
        <v>69</v>
      </c>
      <c r="D44" s="14" t="s">
        <v>47</v>
      </c>
      <c r="E44" s="14" t="s">
        <v>153</v>
      </c>
      <c r="F44" s="42" t="s">
        <v>154</v>
      </c>
      <c r="G44" s="15"/>
      <c r="H44" s="14" t="s">
        <v>31</v>
      </c>
      <c r="I44" s="14" t="s">
        <v>40</v>
      </c>
      <c r="J44" s="14"/>
      <c r="K44" s="14">
        <v>12592</v>
      </c>
      <c r="L44" s="16">
        <v>600</v>
      </c>
      <c r="M44" s="17">
        <v>150</v>
      </c>
      <c r="N44" s="45">
        <f t="shared" si="2"/>
        <v>54</v>
      </c>
      <c r="O44" s="45">
        <f t="shared" si="3"/>
        <v>360</v>
      </c>
      <c r="P44" s="89">
        <v>45953</v>
      </c>
      <c r="Q44" s="90">
        <v>0.69444444444444453</v>
      </c>
    </row>
    <row r="45" spans="1:17" ht="28.5" customHeight="1" x14ac:dyDescent="0.2">
      <c r="A45" s="71">
        <v>41</v>
      </c>
      <c r="B45" s="13" t="s">
        <v>155</v>
      </c>
      <c r="C45" s="14" t="s">
        <v>69</v>
      </c>
      <c r="D45" s="14" t="s">
        <v>47</v>
      </c>
      <c r="E45" s="14" t="s">
        <v>156</v>
      </c>
      <c r="F45" s="42" t="s">
        <v>157</v>
      </c>
      <c r="G45" s="15"/>
      <c r="H45" s="14" t="s">
        <v>31</v>
      </c>
      <c r="I45" s="14" t="s">
        <v>40</v>
      </c>
      <c r="J45" s="14"/>
      <c r="K45" s="14">
        <v>1967</v>
      </c>
      <c r="L45" s="16">
        <v>1238</v>
      </c>
      <c r="M45" s="17">
        <v>500</v>
      </c>
      <c r="N45" s="45">
        <f t="shared" si="2"/>
        <v>180</v>
      </c>
      <c r="O45" s="45">
        <f t="shared" si="3"/>
        <v>1200</v>
      </c>
      <c r="P45" s="89">
        <v>45953</v>
      </c>
      <c r="Q45" s="90">
        <v>0.70138888888888884</v>
      </c>
    </row>
    <row r="46" spans="1:17" ht="18" customHeight="1" x14ac:dyDescent="0.2">
      <c r="A46" s="116" t="s">
        <v>238</v>
      </c>
      <c r="B46" s="117"/>
      <c r="C46" s="117"/>
      <c r="D46" s="117"/>
      <c r="E46" s="117"/>
      <c r="F46" s="117"/>
      <c r="G46" s="117"/>
      <c r="H46" s="117"/>
      <c r="I46" s="117"/>
      <c r="J46" s="117"/>
      <c r="K46" s="117"/>
      <c r="L46" s="117"/>
      <c r="M46" s="117"/>
      <c r="N46" s="117"/>
      <c r="O46" s="117"/>
      <c r="P46" s="117"/>
      <c r="Q46" s="117"/>
    </row>
    <row r="47" spans="1:17" x14ac:dyDescent="0.2">
      <c r="A47" s="116" t="s">
        <v>229</v>
      </c>
      <c r="B47" s="116"/>
      <c r="C47" s="116"/>
      <c r="D47" s="116"/>
      <c r="E47" s="116"/>
      <c r="F47" s="116"/>
      <c r="G47" s="116"/>
      <c r="H47" s="116"/>
      <c r="I47" s="116"/>
      <c r="J47" s="116"/>
      <c r="K47" s="116"/>
      <c r="L47" s="116"/>
      <c r="M47" s="116"/>
      <c r="N47" s="116"/>
      <c r="O47" s="116"/>
      <c r="P47" s="116"/>
      <c r="Q47" s="116"/>
    </row>
    <row r="48" spans="1:17" ht="39.75" customHeight="1" x14ac:dyDescent="0.2">
      <c r="A48" s="118" t="s">
        <v>239</v>
      </c>
      <c r="B48" s="120"/>
      <c r="C48" s="120"/>
      <c r="D48" s="120"/>
      <c r="E48" s="120"/>
      <c r="F48" s="120"/>
      <c r="G48" s="120"/>
      <c r="H48" s="120"/>
      <c r="I48" s="120"/>
      <c r="J48" s="120"/>
      <c r="K48" s="120"/>
      <c r="L48" s="120"/>
      <c r="M48" s="120"/>
      <c r="N48" s="120"/>
      <c r="O48" s="120"/>
      <c r="P48" s="120"/>
      <c r="Q48" s="120"/>
    </row>
    <row r="49" spans="1:17" ht="28.5" customHeight="1" x14ac:dyDescent="0.2">
      <c r="A49" s="118" t="s">
        <v>240</v>
      </c>
      <c r="B49" s="120"/>
      <c r="C49" s="120"/>
      <c r="D49" s="120"/>
      <c r="E49" s="120"/>
      <c r="F49" s="120"/>
      <c r="G49" s="120"/>
      <c r="H49" s="120"/>
      <c r="I49" s="120"/>
      <c r="J49" s="120"/>
      <c r="K49" s="120"/>
      <c r="L49" s="120"/>
      <c r="M49" s="120"/>
      <c r="N49" s="120"/>
      <c r="O49" s="120"/>
      <c r="P49" s="120"/>
      <c r="Q49" s="120"/>
    </row>
    <row r="50" spans="1:17" x14ac:dyDescent="0.2">
      <c r="A50" s="122" t="s">
        <v>36</v>
      </c>
      <c r="B50" s="122"/>
      <c r="C50" s="122"/>
      <c r="D50" s="122"/>
      <c r="E50" s="122"/>
      <c r="F50" s="122"/>
      <c r="G50" s="122"/>
      <c r="H50" s="122"/>
      <c r="I50" s="122"/>
      <c r="J50" s="122"/>
      <c r="K50" s="122"/>
      <c r="L50" s="122"/>
      <c r="M50" s="122"/>
      <c r="N50" s="122"/>
      <c r="O50" s="122"/>
      <c r="P50" s="122"/>
      <c r="Q50" s="122"/>
    </row>
    <row r="51" spans="1:17" x14ac:dyDescent="0.2">
      <c r="A51" s="111" t="s">
        <v>241</v>
      </c>
      <c r="B51" s="111"/>
      <c r="C51" s="111"/>
      <c r="D51" s="111"/>
      <c r="E51" s="111"/>
      <c r="F51" s="111"/>
      <c r="G51" s="111"/>
      <c r="H51" s="111"/>
      <c r="I51" s="111"/>
      <c r="J51" s="111"/>
      <c r="K51" s="111"/>
      <c r="L51" s="111"/>
      <c r="M51" s="111"/>
      <c r="N51" s="111"/>
      <c r="O51" s="111"/>
      <c r="P51" s="111"/>
      <c r="Q51" s="111"/>
    </row>
    <row r="52" spans="1:17" ht="23.25" customHeight="1" x14ac:dyDescent="0.2">
      <c r="A52" s="114" t="s">
        <v>242</v>
      </c>
      <c r="B52" s="114"/>
      <c r="C52" s="114"/>
      <c r="D52" s="114"/>
      <c r="E52" s="114"/>
      <c r="F52" s="114"/>
      <c r="G52" s="114"/>
      <c r="H52" s="114"/>
      <c r="I52" s="114"/>
      <c r="J52" s="114"/>
      <c r="K52" s="114"/>
      <c r="L52" s="114"/>
      <c r="M52" s="114"/>
      <c r="N52" s="114"/>
      <c r="O52" s="114"/>
      <c r="P52" s="114"/>
      <c r="Q52" s="114"/>
    </row>
    <row r="53" spans="1:17" x14ac:dyDescent="0.2">
      <c r="A53" s="111" t="s">
        <v>243</v>
      </c>
      <c r="B53" s="111"/>
      <c r="C53" s="111"/>
      <c r="D53" s="111"/>
      <c r="E53" s="111"/>
      <c r="F53" s="111"/>
      <c r="G53" s="111"/>
      <c r="H53" s="111"/>
      <c r="I53" s="111"/>
      <c r="J53" s="111"/>
      <c r="K53" s="111"/>
      <c r="L53" s="111"/>
      <c r="M53" s="111"/>
      <c r="N53" s="111"/>
      <c r="O53" s="111"/>
      <c r="P53" s="111"/>
      <c r="Q53" s="111"/>
    </row>
    <row r="54" spans="1:17" x14ac:dyDescent="0.2">
      <c r="A54" s="111" t="s">
        <v>244</v>
      </c>
      <c r="B54" s="111"/>
      <c r="C54" s="111"/>
      <c r="D54" s="111"/>
      <c r="E54" s="111"/>
      <c r="F54" s="111"/>
      <c r="G54" s="111"/>
      <c r="H54" s="111"/>
      <c r="I54" s="111"/>
      <c r="J54" s="111"/>
      <c r="K54" s="111"/>
      <c r="L54" s="111"/>
      <c r="M54" s="111"/>
      <c r="N54" s="111"/>
      <c r="O54" s="111"/>
      <c r="P54" s="111"/>
      <c r="Q54" s="111"/>
    </row>
    <row r="55" spans="1:17" x14ac:dyDescent="0.2">
      <c r="A55" s="111" t="s">
        <v>245</v>
      </c>
      <c r="B55" s="111"/>
      <c r="C55" s="111"/>
      <c r="D55" s="111"/>
      <c r="E55" s="111"/>
      <c r="F55" s="111"/>
      <c r="G55" s="111"/>
      <c r="H55" s="111"/>
      <c r="I55" s="111"/>
      <c r="J55" s="111"/>
      <c r="K55" s="111"/>
      <c r="L55" s="111"/>
      <c r="M55" s="111"/>
      <c r="N55" s="111"/>
      <c r="O55" s="111"/>
      <c r="P55" s="111"/>
      <c r="Q55" s="111"/>
    </row>
    <row r="56" spans="1:17" x14ac:dyDescent="0.2">
      <c r="A56" s="111" t="s">
        <v>246</v>
      </c>
      <c r="B56" s="111"/>
      <c r="C56" s="111"/>
      <c r="D56" s="111"/>
      <c r="E56" s="111"/>
      <c r="F56" s="111"/>
      <c r="G56" s="111"/>
      <c r="H56" s="111"/>
      <c r="I56" s="111"/>
      <c r="J56" s="111"/>
      <c r="K56" s="111"/>
      <c r="L56" s="111"/>
      <c r="M56" s="111"/>
      <c r="N56" s="111"/>
      <c r="O56" s="111"/>
      <c r="P56" s="111"/>
      <c r="Q56" s="111"/>
    </row>
    <row r="57" spans="1:17" x14ac:dyDescent="0.2">
      <c r="A57" s="111" t="s">
        <v>247</v>
      </c>
      <c r="B57" s="111"/>
      <c r="C57" s="111"/>
      <c r="D57" s="111"/>
      <c r="E57" s="111"/>
      <c r="F57" s="111"/>
      <c r="G57" s="111"/>
      <c r="H57" s="111"/>
      <c r="I57" s="111"/>
      <c r="J57" s="111"/>
      <c r="K57" s="111"/>
      <c r="L57" s="111"/>
      <c r="M57" s="111"/>
      <c r="N57" s="111"/>
      <c r="O57" s="111"/>
      <c r="P57" s="111"/>
      <c r="Q57" s="111"/>
    </row>
    <row r="58" spans="1:17" x14ac:dyDescent="0.2">
      <c r="A58" s="115" t="s">
        <v>248</v>
      </c>
      <c r="B58" s="115"/>
      <c r="C58" s="115"/>
      <c r="D58" s="115"/>
      <c r="E58" s="115"/>
      <c r="F58" s="115"/>
      <c r="G58" s="115"/>
      <c r="H58" s="115"/>
      <c r="I58" s="115"/>
      <c r="J58" s="115"/>
      <c r="K58" s="115"/>
      <c r="L58" s="115"/>
      <c r="M58" s="115"/>
      <c r="N58" s="115"/>
      <c r="O58" s="115"/>
      <c r="P58" s="115"/>
      <c r="Q58" s="115"/>
    </row>
    <row r="59" spans="1:17" ht="26.25" customHeight="1" x14ac:dyDescent="0.2">
      <c r="A59" s="116" t="s">
        <v>249</v>
      </c>
      <c r="B59" s="117"/>
      <c r="C59" s="117"/>
      <c r="D59" s="117"/>
      <c r="E59" s="117"/>
      <c r="F59" s="117"/>
      <c r="G59" s="117"/>
      <c r="H59" s="117"/>
      <c r="I59" s="117"/>
      <c r="J59" s="117"/>
      <c r="K59" s="117"/>
      <c r="L59" s="117"/>
      <c r="M59" s="117"/>
      <c r="N59" s="117"/>
      <c r="O59" s="117"/>
      <c r="P59" s="117"/>
      <c r="Q59" s="117"/>
    </row>
    <row r="60" spans="1:17" ht="24" customHeight="1" x14ac:dyDescent="0.2">
      <c r="A60" s="118" t="s">
        <v>250</v>
      </c>
      <c r="B60" s="117"/>
      <c r="C60" s="117"/>
      <c r="D60" s="117"/>
      <c r="E60" s="117"/>
      <c r="F60" s="117"/>
      <c r="G60" s="117"/>
      <c r="H60" s="117"/>
      <c r="I60" s="117"/>
      <c r="J60" s="117"/>
      <c r="K60" s="117"/>
      <c r="L60" s="117"/>
      <c r="M60" s="117"/>
      <c r="N60" s="117"/>
      <c r="O60" s="117"/>
      <c r="P60" s="117"/>
      <c r="Q60" s="117"/>
    </row>
    <row r="61" spans="1:17" ht="27" customHeight="1" x14ac:dyDescent="0.2">
      <c r="A61" s="119" t="s">
        <v>251</v>
      </c>
      <c r="B61" s="117"/>
      <c r="C61" s="117"/>
      <c r="D61" s="117"/>
      <c r="E61" s="117"/>
      <c r="F61" s="117"/>
      <c r="G61" s="117"/>
      <c r="H61" s="117"/>
      <c r="I61" s="117"/>
      <c r="J61" s="117"/>
      <c r="K61" s="117"/>
      <c r="L61" s="117"/>
      <c r="M61" s="117"/>
      <c r="N61" s="117"/>
      <c r="O61" s="117"/>
      <c r="P61" s="117"/>
      <c r="Q61" s="117"/>
    </row>
    <row r="62" spans="1:17" ht="17.25" customHeight="1" x14ac:dyDescent="0.2">
      <c r="A62" s="116" t="s">
        <v>252</v>
      </c>
      <c r="B62" s="117"/>
      <c r="C62" s="117"/>
      <c r="D62" s="117"/>
      <c r="E62" s="117"/>
      <c r="F62" s="117"/>
      <c r="G62" s="117"/>
      <c r="H62" s="117"/>
      <c r="I62" s="117"/>
      <c r="J62" s="117"/>
      <c r="K62" s="117"/>
      <c r="L62" s="117"/>
      <c r="M62" s="117"/>
      <c r="N62" s="117"/>
      <c r="O62" s="117"/>
      <c r="P62" s="117"/>
      <c r="Q62" s="117"/>
    </row>
    <row r="63" spans="1:17" x14ac:dyDescent="0.2">
      <c r="A63" s="112" t="s">
        <v>253</v>
      </c>
      <c r="B63" s="113"/>
      <c r="C63" s="113"/>
      <c r="D63" s="113"/>
      <c r="E63" s="113"/>
      <c r="F63" s="113"/>
      <c r="G63" s="113"/>
      <c r="H63" s="113"/>
      <c r="I63" s="113"/>
      <c r="J63" s="113"/>
      <c r="K63" s="113"/>
      <c r="L63" s="113"/>
      <c r="M63" s="113"/>
      <c r="N63" s="113"/>
      <c r="O63" s="113"/>
      <c r="P63" s="113"/>
      <c r="Q63" s="113"/>
    </row>
    <row r="64" spans="1:17" ht="16.5" customHeight="1" x14ac:dyDescent="0.2">
      <c r="A64" s="123" t="s">
        <v>254</v>
      </c>
      <c r="B64" s="123"/>
      <c r="C64" s="123"/>
      <c r="D64" s="123"/>
      <c r="E64" s="123"/>
      <c r="F64" s="123"/>
      <c r="G64" s="123"/>
      <c r="H64" s="123"/>
      <c r="I64" s="123"/>
      <c r="J64" s="123"/>
      <c r="K64" s="123"/>
      <c r="L64" s="123"/>
      <c r="M64" s="123"/>
      <c r="N64" s="123"/>
      <c r="O64" s="123"/>
      <c r="P64" s="123"/>
      <c r="Q64" s="123"/>
    </row>
    <row r="65" spans="1:17" x14ac:dyDescent="0.2">
      <c r="A65" s="87" t="s">
        <v>230</v>
      </c>
      <c r="B65" s="88"/>
      <c r="C65" s="88"/>
      <c r="D65" s="88"/>
      <c r="E65" s="88"/>
      <c r="F65" s="88"/>
      <c r="G65" s="88"/>
      <c r="H65" s="88"/>
      <c r="I65" s="88"/>
      <c r="J65" s="88"/>
      <c r="K65" s="88"/>
      <c r="L65" s="88"/>
      <c r="M65" s="88"/>
      <c r="N65" s="88"/>
      <c r="O65" s="88"/>
      <c r="P65" s="88"/>
      <c r="Q65" s="88"/>
    </row>
    <row r="66" spans="1:17" ht="33.75" customHeight="1" x14ac:dyDescent="0.2">
      <c r="A66" s="124" t="s">
        <v>231</v>
      </c>
      <c r="B66" s="124"/>
      <c r="C66" s="124"/>
      <c r="D66" s="124"/>
      <c r="E66" s="124"/>
      <c r="F66" s="124"/>
      <c r="G66" s="124"/>
      <c r="H66" s="124"/>
      <c r="I66" s="124"/>
      <c r="J66" s="124"/>
      <c r="K66" s="124"/>
      <c r="L66" s="124"/>
      <c r="M66" s="124"/>
      <c r="N66" s="124"/>
      <c r="O66" s="124"/>
      <c r="P66" s="124"/>
      <c r="Q66" s="124"/>
    </row>
    <row r="67" spans="1:17" x14ac:dyDescent="0.2">
      <c r="A67" s="87" t="s">
        <v>232</v>
      </c>
      <c r="B67" s="88"/>
      <c r="C67" s="88"/>
      <c r="D67" s="88"/>
      <c r="E67" s="88"/>
      <c r="F67" s="88"/>
      <c r="G67" s="88"/>
      <c r="H67" s="88"/>
      <c r="I67" s="88"/>
      <c r="J67" s="88"/>
      <c r="K67" s="88"/>
      <c r="L67" s="88"/>
      <c r="M67" s="88"/>
      <c r="N67" s="88"/>
      <c r="O67" s="88"/>
      <c r="P67" s="88"/>
      <c r="Q67" s="88"/>
    </row>
    <row r="68" spans="1:17" ht="25.5" customHeight="1" x14ac:dyDescent="0.2">
      <c r="A68" s="124" t="s">
        <v>233</v>
      </c>
      <c r="B68" s="124"/>
      <c r="C68" s="124"/>
      <c r="D68" s="124"/>
      <c r="E68" s="124"/>
      <c r="F68" s="124"/>
      <c r="G68" s="124"/>
      <c r="H68" s="124"/>
      <c r="I68" s="124"/>
      <c r="J68" s="124"/>
      <c r="K68" s="124"/>
      <c r="L68" s="124"/>
      <c r="M68" s="124"/>
      <c r="N68" s="124"/>
      <c r="O68" s="124"/>
      <c r="P68" s="124"/>
      <c r="Q68" s="124"/>
    </row>
    <row r="69" spans="1:17" x14ac:dyDescent="0.2">
      <c r="A69" s="87" t="s">
        <v>234</v>
      </c>
      <c r="B69" s="88"/>
      <c r="C69" s="88"/>
      <c r="D69" s="88"/>
      <c r="E69" s="88"/>
      <c r="F69" s="88"/>
      <c r="G69" s="88"/>
      <c r="H69" s="88"/>
      <c r="I69" s="88"/>
      <c r="J69" s="88"/>
      <c r="K69" s="88"/>
      <c r="L69" s="88"/>
      <c r="M69" s="88"/>
      <c r="N69" s="88"/>
      <c r="O69" s="88"/>
      <c r="P69" s="88"/>
      <c r="Q69" s="88"/>
    </row>
    <row r="70" spans="1:17" x14ac:dyDescent="0.2">
      <c r="A70" s="87" t="s">
        <v>235</v>
      </c>
      <c r="B70" s="88"/>
      <c r="C70" s="88"/>
      <c r="D70" s="88"/>
      <c r="E70" s="88"/>
      <c r="F70" s="88"/>
      <c r="G70" s="88"/>
      <c r="H70" s="88"/>
      <c r="I70" s="88"/>
      <c r="J70" s="88"/>
      <c r="K70" s="88"/>
      <c r="L70" s="88"/>
      <c r="M70" s="88"/>
      <c r="N70" s="88"/>
      <c r="O70" s="88"/>
      <c r="P70" s="88"/>
      <c r="Q70" s="88"/>
    </row>
    <row r="71" spans="1:17" x14ac:dyDescent="0.2">
      <c r="A71" s="87" t="s">
        <v>236</v>
      </c>
      <c r="B71" s="88"/>
      <c r="C71" s="88"/>
      <c r="D71" s="88"/>
      <c r="E71" s="88"/>
      <c r="F71" s="88"/>
      <c r="G71" s="88"/>
      <c r="H71" s="88"/>
      <c r="I71" s="88"/>
      <c r="J71" s="88"/>
      <c r="K71" s="88"/>
      <c r="L71" s="88"/>
      <c r="M71" s="88"/>
      <c r="N71" s="88"/>
      <c r="O71" s="88"/>
      <c r="P71" s="88"/>
      <c r="Q71" s="88"/>
    </row>
    <row r="72" spans="1:17" ht="30" customHeight="1" x14ac:dyDescent="0.2">
      <c r="A72" s="124" t="s">
        <v>237</v>
      </c>
      <c r="B72" s="124"/>
      <c r="C72" s="124"/>
      <c r="D72" s="124"/>
      <c r="E72" s="124"/>
      <c r="F72" s="124"/>
      <c r="G72" s="124"/>
      <c r="H72" s="124"/>
      <c r="I72" s="124"/>
      <c r="J72" s="124"/>
      <c r="K72" s="124"/>
      <c r="L72" s="124"/>
      <c r="M72" s="124"/>
      <c r="N72" s="124"/>
      <c r="O72" s="124"/>
      <c r="P72" s="124"/>
      <c r="Q72" s="124"/>
    </row>
  </sheetData>
  <mergeCells count="39">
    <mergeCell ref="A64:Q64"/>
    <mergeCell ref="A66:Q66"/>
    <mergeCell ref="A68:Q68"/>
    <mergeCell ref="A72:Q72"/>
    <mergeCell ref="A1:Q1"/>
    <mergeCell ref="A2:Q2"/>
    <mergeCell ref="A3:A4"/>
    <mergeCell ref="B3:B4"/>
    <mergeCell ref="C3:C4"/>
    <mergeCell ref="D3:D4"/>
    <mergeCell ref="E3:E4"/>
    <mergeCell ref="P3:P4"/>
    <mergeCell ref="Q3:Q4"/>
    <mergeCell ref="N3:O3"/>
    <mergeCell ref="G3:G4"/>
    <mergeCell ref="H3:H4"/>
    <mergeCell ref="A48:Q48"/>
    <mergeCell ref="K3:K4"/>
    <mergeCell ref="L3:L4"/>
    <mergeCell ref="A49:Q49"/>
    <mergeCell ref="A50:Q50"/>
    <mergeCell ref="I3:I4"/>
    <mergeCell ref="J3:J4"/>
    <mergeCell ref="F3:F4"/>
    <mergeCell ref="A46:Q46"/>
    <mergeCell ref="A47:Q47"/>
    <mergeCell ref="A51:Q51"/>
    <mergeCell ref="A63:Q63"/>
    <mergeCell ref="A52:Q52"/>
    <mergeCell ref="A53:Q53"/>
    <mergeCell ref="A54:Q54"/>
    <mergeCell ref="A55:Q55"/>
    <mergeCell ref="A56:Q56"/>
    <mergeCell ref="A57:Q57"/>
    <mergeCell ref="A58:Q58"/>
    <mergeCell ref="A59:Q59"/>
    <mergeCell ref="A60:Q60"/>
    <mergeCell ref="A61:Q61"/>
    <mergeCell ref="A62:Q62"/>
  </mergeCells>
  <pageMargins left="0.70866141732283472" right="0.70866141732283472" top="0.74803149606299213" bottom="0.74803149606299213" header="0.31496062992125984" footer="0.31496062992125984"/>
  <pageSetup paperSize="8" scale="77" fitToHeight="0" orientation="landscape" r:id="rId1"/>
  <rowBreaks count="3" manualBreakCount="3">
    <brk id="34" max="16" man="1"/>
    <brk id="72" max="16" man="1"/>
    <brk id="81" max="16"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2</vt:i4>
      </vt:variant>
      <vt:variant>
        <vt:lpstr>Adlandırılmış Aralıklar</vt:lpstr>
      </vt:variant>
      <vt:variant>
        <vt:i4>1</vt:i4>
      </vt:variant>
    </vt:vector>
  </HeadingPairs>
  <TitlesOfParts>
    <vt:vector size="3" baseType="lpstr">
      <vt:lpstr>25 Ağustos Onay Belgesi  (2)</vt:lpstr>
      <vt:lpstr>2025 EKİM ilan</vt:lpstr>
      <vt:lpstr>'2025 EKİM ilan'!Yazdırma_Alanı</vt:lpstr>
    </vt:vector>
  </TitlesOfParts>
  <Company>VAKIFLAR ANTALYA BOLGE MUDURLUGU</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m.erdogan</dc:creator>
  <cp:lastModifiedBy>Hakan GÜRLER</cp:lastModifiedBy>
  <cp:lastPrinted>2025-10-08T10:36:46Z</cp:lastPrinted>
  <dcterms:created xsi:type="dcterms:W3CDTF">2005-06-16T14:55:24Z</dcterms:created>
  <dcterms:modified xsi:type="dcterms:W3CDTF">2025-10-08T11:28:52Z</dcterms:modified>
</cp:coreProperties>
</file>