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kth52\F\GÜLSE\DEĞERLEME\kat karşılığı\bölcek\2026 bölcek\İhale dosyası 2026\"/>
    </mc:Choice>
  </mc:AlternateContent>
  <xr:revisionPtr revIDLastSave="0" documentId="8_{FE201AAE-54F4-4889-9161-292555F11558}" xr6:coauthVersionLast="36" xr6:coauthVersionMax="36" xr10:uidLastSave="{00000000-0000-0000-0000-000000000000}"/>
  <bookViews>
    <workbookView xWindow="-120" yWindow="-120" windowWidth="29040" windowHeight="15840" xr2:uid="{1D9D535F-F80C-48CD-8BE8-4C7D62288893}"/>
  </bookViews>
  <sheets>
    <sheet name="Sayfa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" i="1" l="1"/>
  <c r="M6" i="1" s="1"/>
  <c r="L7" i="1"/>
  <c r="M7" i="1" s="1"/>
  <c r="L8" i="1"/>
  <c r="L9" i="1"/>
  <c r="M9" i="1" s="1"/>
  <c r="L10" i="1"/>
  <c r="M10" i="1" s="1"/>
  <c r="L11" i="1"/>
  <c r="M11" i="1" s="1"/>
  <c r="L12" i="1"/>
  <c r="M12" i="1" s="1"/>
  <c r="L13" i="1"/>
  <c r="M13" i="1" s="1"/>
  <c r="L14" i="1"/>
  <c r="M14" i="1" s="1"/>
  <c r="L15" i="1"/>
  <c r="L16" i="1"/>
  <c r="L17" i="1"/>
  <c r="L18" i="1"/>
  <c r="M18" i="1" s="1"/>
  <c r="L19" i="1"/>
  <c r="M19" i="1" s="1"/>
  <c r="L20" i="1"/>
  <c r="M20" i="1" s="1"/>
  <c r="L21" i="1"/>
  <c r="M21" i="1" s="1"/>
  <c r="L22" i="1"/>
  <c r="M22" i="1" s="1"/>
  <c r="L23" i="1"/>
  <c r="L24" i="1"/>
  <c r="L25" i="1"/>
  <c r="L26" i="1"/>
  <c r="M26" i="1" s="1"/>
  <c r="L27" i="1"/>
  <c r="M27" i="1" s="1"/>
  <c r="L28" i="1"/>
  <c r="M28" i="1" s="1"/>
  <c r="L29" i="1"/>
  <c r="M29" i="1" s="1"/>
  <c r="L30" i="1"/>
  <c r="M30" i="1" s="1"/>
  <c r="L31" i="1"/>
  <c r="L32" i="1"/>
  <c r="L33" i="1"/>
  <c r="L34" i="1"/>
  <c r="M34" i="1" s="1"/>
  <c r="L35" i="1"/>
  <c r="M35" i="1" s="1"/>
  <c r="L36" i="1"/>
  <c r="M36" i="1" s="1"/>
  <c r="L37" i="1"/>
  <c r="M37" i="1" s="1"/>
  <c r="L38" i="1"/>
  <c r="M38" i="1" s="1"/>
  <c r="L39" i="1"/>
  <c r="L40" i="1"/>
  <c r="L41" i="1"/>
  <c r="L42" i="1"/>
  <c r="M42" i="1" s="1"/>
  <c r="L43" i="1"/>
  <c r="M43" i="1" s="1"/>
  <c r="L44" i="1"/>
  <c r="M44" i="1" s="1"/>
  <c r="L45" i="1"/>
  <c r="M45" i="1" s="1"/>
  <c r="L46" i="1"/>
  <c r="M46" i="1" s="1"/>
  <c r="L47" i="1"/>
  <c r="L48" i="1"/>
  <c r="L49" i="1"/>
  <c r="L50" i="1"/>
  <c r="M50" i="1" s="1"/>
  <c r="L5" i="1"/>
  <c r="M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" i="1"/>
  <c r="M8" i="1"/>
  <c r="M15" i="1"/>
  <c r="M16" i="1"/>
  <c r="M17" i="1"/>
  <c r="M23" i="1"/>
  <c r="M24" i="1"/>
  <c r="M25" i="1"/>
  <c r="M31" i="1"/>
  <c r="M32" i="1"/>
  <c r="M33" i="1"/>
  <c r="M39" i="1"/>
  <c r="M40" i="1"/>
  <c r="M41" i="1"/>
  <c r="M47" i="1"/>
  <c r="M48" i="1"/>
  <c r="M49" i="1"/>
  <c r="J51" i="1"/>
  <c r="M51" i="1" l="1"/>
  <c r="K51" i="1"/>
  <c r="L51" i="1"/>
</calcChain>
</file>

<file path=xl/sharedStrings.xml><?xml version="1.0" encoding="utf-8"?>
<sst xmlns="http://schemas.openxmlformats.org/spreadsheetml/2006/main" count="212" uniqueCount="36">
  <si>
    <t>\</t>
  </si>
  <si>
    <t>3. Kat</t>
  </si>
  <si>
    <t>VAKIFLAR GENEL MÜDÜRLÜĞÜ</t>
  </si>
  <si>
    <t>2. Kat</t>
  </si>
  <si>
    <t>1. Kat</t>
  </si>
  <si>
    <t>Zemin</t>
  </si>
  <si>
    <t>B2</t>
  </si>
  <si>
    <t>B1</t>
  </si>
  <si>
    <t>A2</t>
  </si>
  <si>
    <t>A1</t>
  </si>
  <si>
    <t>PAYDA</t>
  </si>
  <si>
    <t>PAY</t>
  </si>
  <si>
    <t>BODRUM</t>
  </si>
  <si>
    <t>İSTEK</t>
  </si>
  <si>
    <t>SADELEŞTİRİLME SONUCU</t>
  </si>
  <si>
    <t>TAKDİR EDİLEN PAY</t>
  </si>
  <si>
    <t>İSABET EDEN ARSA PAYI</t>
  </si>
  <si>
    <t>SATIŞ FİYATI</t>
  </si>
  <si>
    <t>NET</t>
  </si>
  <si>
    <t>BRÜT ALAN</t>
  </si>
  <si>
    <t>EKLENTİSİ</t>
  </si>
  <si>
    <t>BAĞIMSIZ BÖLÜM ADI</t>
  </si>
  <si>
    <t>KAT NO</t>
  </si>
  <si>
    <t>BLOK NO</t>
  </si>
  <si>
    <t>S.No</t>
  </si>
  <si>
    <t>Kütahya İli, Bölcek Mahallesinde bulunan ve tapuda J23B09B2C pafta, 3975 ada ve 69 parsel sayılı 3.841,00 m2. yüzölçümlü taşınmazın kat karşılığı değerlendirilmesi 
Pay Puan cetveli</t>
  </si>
  <si>
    <t>4+1</t>
  </si>
  <si>
    <t>3+1</t>
  </si>
  <si>
    <t>Kuzeydoğu-Güneybatı</t>
  </si>
  <si>
    <t>Güneybatı-Güney</t>
  </si>
  <si>
    <t>Kuzeydoğu-Doğu</t>
  </si>
  <si>
    <t>Güney-Doğu</t>
  </si>
  <si>
    <t>Güney-Batı</t>
  </si>
  <si>
    <t>Güney-Kuzey</t>
  </si>
  <si>
    <t>Batı-Kuzey</t>
  </si>
  <si>
    <t>Doğu-Kuzey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</si>
</sst>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₺&quot;#,##0.00"/>
    <numFmt numFmtId="165" formatCode="#,##0.00\ &quot;₺&quot;"/>
  </numFmts>
  <fonts count="5" x14ac:knownFonts="1">
    <font>
      <sz val="11"/>
      <color theme="1"/>
      <name val="Calibri"/>
      <family val="2"/>
      <charset val="162"/>
      <scheme val="minor"/>
    </font>
    <font>
      <b/>
      <sz val="10"/>
      <name val="Arial Tur"/>
      <charset val="162"/>
    </font>
    <font>
      <sz val="9"/>
      <color theme="1"/>
      <name val="Times New Roman"/>
      <family val="1"/>
      <charset val="162"/>
    </font>
    <font>
      <b/>
      <sz val="9"/>
      <name val="Arial Tur"/>
      <charset val="162"/>
    </font>
    <font>
      <sz val="12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/>
    </xf>
    <xf numFmtId="4" fontId="0" fillId="0" borderId="0" xfId="0" applyNumberFormat="1"/>
    <xf numFmtId="164" fontId="0" fillId="0" borderId="0" xfId="0" applyNumberFormat="1"/>
    <xf numFmtId="0" fontId="1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left"/>
    </xf>
    <xf numFmtId="3" fontId="0" fillId="0" borderId="1" xfId="0" applyNumberFormat="1" applyBorder="1"/>
    <xf numFmtId="4" fontId="0" fillId="0" borderId="1" xfId="0" applyNumberFormat="1" applyBorder="1"/>
    <xf numFmtId="164" fontId="2" fillId="0" borderId="1" xfId="0" applyNumberFormat="1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165" fontId="2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3" fontId="0" fillId="0" borderId="0" xfId="0" applyNumberForma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textRotation="90"/>
    </xf>
    <xf numFmtId="0" fontId="1" fillId="0" borderId="2" xfId="0" applyFont="1" applyBorder="1" applyAlignment="1">
      <alignment horizontal="center" textRotation="90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7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1E4E4-B3C3-4D06-BE03-34095F0CDCB0}">
  <sheetPr>
    <pageSetUpPr fitToPage="1"/>
  </sheetPr>
  <dimension ref="A1:P54"/>
  <sheetViews>
    <sheetView tabSelected="1" topLeftCell="A16" zoomScaleNormal="100" workbookViewId="0">
      <selection activeCell="L53" sqref="L53:O54"/>
    </sheetView>
  </sheetViews>
  <sheetFormatPr defaultRowHeight="15" x14ac:dyDescent="0.25"/>
  <cols>
    <col min="1" max="1" width="5.28515625" bestFit="1" customWidth="1"/>
    <col min="2" max="2" width="5.42578125" customWidth="1"/>
    <col min="4" max="4" width="9.7109375" style="1" customWidth="1"/>
    <col min="5" max="5" width="10.5703125" bestFit="1" customWidth="1"/>
    <col min="6" max="6" width="5.28515625" customWidth="1"/>
    <col min="7" max="7" width="7.140625" customWidth="1"/>
    <col min="8" max="8" width="5.7109375" bestFit="1" customWidth="1"/>
    <col min="9" max="9" width="17" bestFit="1" customWidth="1"/>
    <col min="10" max="10" width="15" bestFit="1" customWidth="1"/>
    <col min="11" max="11" width="10" customWidth="1"/>
    <col min="12" max="12" width="8.42578125" customWidth="1"/>
    <col min="13" max="13" width="4.7109375" bestFit="1" customWidth="1"/>
    <col min="14" max="14" width="4.42578125" customWidth="1"/>
    <col min="15" max="15" width="7.28515625" bestFit="1" customWidth="1"/>
    <col min="16" max="16" width="30.140625" bestFit="1" customWidth="1"/>
  </cols>
  <sheetData>
    <row r="1" spans="1:16" x14ac:dyDescent="0.25">
      <c r="A1" s="27" t="s">
        <v>25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9"/>
    </row>
    <row r="2" spans="1:16" x14ac:dyDescent="0.25">
      <c r="A2" s="30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2"/>
    </row>
    <row r="3" spans="1:16" x14ac:dyDescent="0.25">
      <c r="A3" s="42" t="s">
        <v>24</v>
      </c>
      <c r="B3" s="33" t="s">
        <v>23</v>
      </c>
      <c r="C3" s="33" t="s">
        <v>22</v>
      </c>
      <c r="D3" s="26" t="s">
        <v>21</v>
      </c>
      <c r="E3" s="4" t="s">
        <v>20</v>
      </c>
      <c r="F3" s="19"/>
      <c r="G3" s="26" t="s">
        <v>19</v>
      </c>
      <c r="H3" s="43" t="s">
        <v>18</v>
      </c>
      <c r="I3" s="20"/>
      <c r="J3" s="26" t="s">
        <v>17</v>
      </c>
      <c r="K3" s="26" t="s">
        <v>16</v>
      </c>
      <c r="L3" s="26" t="s">
        <v>15</v>
      </c>
      <c r="M3" s="39" t="s">
        <v>14</v>
      </c>
      <c r="N3" s="40"/>
      <c r="O3" s="41"/>
      <c r="P3" s="26" t="s">
        <v>13</v>
      </c>
    </row>
    <row r="4" spans="1:16" ht="42.75" customHeight="1" x14ac:dyDescent="0.25">
      <c r="A4" s="42"/>
      <c r="B4" s="34"/>
      <c r="C4" s="34"/>
      <c r="D4" s="26"/>
      <c r="E4" s="15" t="s">
        <v>12</v>
      </c>
      <c r="F4" s="15"/>
      <c r="G4" s="26"/>
      <c r="H4" s="44"/>
      <c r="I4" s="21"/>
      <c r="J4" s="26"/>
      <c r="K4" s="26"/>
      <c r="L4" s="26"/>
      <c r="M4" s="14" t="s">
        <v>11</v>
      </c>
      <c r="N4" s="14"/>
      <c r="O4" s="14" t="s">
        <v>10</v>
      </c>
      <c r="P4" s="26"/>
    </row>
    <row r="5" spans="1:16" x14ac:dyDescent="0.25">
      <c r="A5" s="12">
        <v>1</v>
      </c>
      <c r="B5" s="36" t="s">
        <v>9</v>
      </c>
      <c r="C5" s="18" t="s">
        <v>5</v>
      </c>
      <c r="D5" s="10">
        <v>1</v>
      </c>
      <c r="E5" s="7"/>
      <c r="F5" s="24" t="s">
        <v>26</v>
      </c>
      <c r="G5" s="9">
        <v>161.6</v>
      </c>
      <c r="H5" s="9">
        <v>128.80000000000001</v>
      </c>
      <c r="I5" s="13" t="s">
        <v>28</v>
      </c>
      <c r="J5" s="8">
        <v>5575200</v>
      </c>
      <c r="K5" s="7">
        <f>3841*J5/245805800</f>
        <v>87.118950000366141</v>
      </c>
      <c r="L5" s="7">
        <f>J5/245805800*1000</f>
        <v>22.681319968853462</v>
      </c>
      <c r="M5" s="6">
        <f>L5/2</f>
        <v>11.340659984426731</v>
      </c>
      <c r="N5" s="6" t="s">
        <v>0</v>
      </c>
      <c r="O5" s="5">
        <v>500</v>
      </c>
      <c r="P5" s="4"/>
    </row>
    <row r="6" spans="1:16" x14ac:dyDescent="0.25">
      <c r="A6" s="12">
        <v>2</v>
      </c>
      <c r="B6" s="37"/>
      <c r="C6" s="18" t="s">
        <v>5</v>
      </c>
      <c r="D6" s="10">
        <v>2</v>
      </c>
      <c r="E6" s="7"/>
      <c r="F6" s="24" t="s">
        <v>27</v>
      </c>
      <c r="G6" s="9">
        <v>116.8</v>
      </c>
      <c r="H6" s="9">
        <v>92.2</v>
      </c>
      <c r="I6" s="13" t="s">
        <v>28</v>
      </c>
      <c r="J6" s="8">
        <v>4088000</v>
      </c>
      <c r="K6" s="7">
        <f t="shared" ref="K6:K50" si="0">3841*J6/245805800</f>
        <v>63.879729444952069</v>
      </c>
      <c r="L6" s="7">
        <f t="shared" ref="L6:L50" si="1">J6/245805800*1000</f>
        <v>16.631015216077081</v>
      </c>
      <c r="M6" s="6">
        <f t="shared" ref="M6:M50" si="2">L6/2</f>
        <v>8.3155076080385406</v>
      </c>
      <c r="N6" s="6" t="s">
        <v>0</v>
      </c>
      <c r="O6" s="5">
        <v>500</v>
      </c>
      <c r="P6" s="4"/>
    </row>
    <row r="7" spans="1:16" x14ac:dyDescent="0.25">
      <c r="A7" s="12">
        <v>3</v>
      </c>
      <c r="B7" s="37"/>
      <c r="C7" s="18" t="s">
        <v>5</v>
      </c>
      <c r="D7" s="10">
        <v>3</v>
      </c>
      <c r="E7" s="7"/>
      <c r="F7" s="24" t="s">
        <v>27</v>
      </c>
      <c r="G7" s="9">
        <v>116.8</v>
      </c>
      <c r="H7" s="9">
        <v>92.2</v>
      </c>
      <c r="I7" s="9" t="s">
        <v>29</v>
      </c>
      <c r="J7" s="8">
        <v>4088000</v>
      </c>
      <c r="K7" s="7">
        <f t="shared" si="0"/>
        <v>63.879729444952069</v>
      </c>
      <c r="L7" s="7">
        <f t="shared" si="1"/>
        <v>16.631015216077081</v>
      </c>
      <c r="M7" s="6">
        <f t="shared" si="2"/>
        <v>8.3155076080385406</v>
      </c>
      <c r="N7" s="6" t="s">
        <v>0</v>
      </c>
      <c r="O7" s="5">
        <v>500</v>
      </c>
      <c r="P7" s="4"/>
    </row>
    <row r="8" spans="1:16" x14ac:dyDescent="0.25">
      <c r="A8" s="12">
        <v>4</v>
      </c>
      <c r="B8" s="37"/>
      <c r="C8" s="18" t="s">
        <v>4</v>
      </c>
      <c r="D8" s="10">
        <v>4</v>
      </c>
      <c r="E8" s="7"/>
      <c r="F8" s="24" t="s">
        <v>26</v>
      </c>
      <c r="G8" s="9">
        <v>176.55</v>
      </c>
      <c r="H8" s="9">
        <v>143.44999999999999</v>
      </c>
      <c r="I8" s="13" t="s">
        <v>28</v>
      </c>
      <c r="J8" s="8">
        <v>6090975</v>
      </c>
      <c r="K8" s="7">
        <f t="shared" si="0"/>
        <v>95.178531080226747</v>
      </c>
      <c r="L8" s="7">
        <f t="shared" si="1"/>
        <v>24.779622775377963</v>
      </c>
      <c r="M8" s="6">
        <f t="shared" si="2"/>
        <v>12.389811387688981</v>
      </c>
      <c r="N8" s="6" t="s">
        <v>0</v>
      </c>
      <c r="O8" s="5">
        <v>500</v>
      </c>
      <c r="P8" s="4"/>
    </row>
    <row r="9" spans="1:16" x14ac:dyDescent="0.25">
      <c r="A9" s="12">
        <v>5</v>
      </c>
      <c r="B9" s="37"/>
      <c r="C9" s="18" t="s">
        <v>4</v>
      </c>
      <c r="D9" s="10">
        <v>5</v>
      </c>
      <c r="E9" s="7"/>
      <c r="F9" s="24" t="s">
        <v>27</v>
      </c>
      <c r="G9" s="9">
        <v>132.6</v>
      </c>
      <c r="H9" s="9">
        <v>107.5</v>
      </c>
      <c r="I9" s="13" t="s">
        <v>28</v>
      </c>
      <c r="J9" s="8">
        <v>4641000</v>
      </c>
      <c r="K9" s="7">
        <f t="shared" si="0"/>
        <v>72.520994215758947</v>
      </c>
      <c r="L9" s="7">
        <f t="shared" si="1"/>
        <v>18.88075871277244</v>
      </c>
      <c r="M9" s="6">
        <f t="shared" si="2"/>
        <v>9.4403793563862202</v>
      </c>
      <c r="N9" s="6" t="s">
        <v>0</v>
      </c>
      <c r="O9" s="5">
        <v>500</v>
      </c>
      <c r="P9" s="4"/>
    </row>
    <row r="10" spans="1:16" x14ac:dyDescent="0.25">
      <c r="A10" s="12">
        <v>6</v>
      </c>
      <c r="B10" s="37"/>
      <c r="C10" s="18" t="s">
        <v>4</v>
      </c>
      <c r="D10" s="10">
        <v>6</v>
      </c>
      <c r="E10" s="7"/>
      <c r="F10" s="24" t="s">
        <v>27</v>
      </c>
      <c r="G10" s="9">
        <v>132.6</v>
      </c>
      <c r="H10" s="9">
        <v>107.5</v>
      </c>
      <c r="I10" s="9" t="s">
        <v>29</v>
      </c>
      <c r="J10" s="8">
        <v>4641000</v>
      </c>
      <c r="K10" s="7">
        <f t="shared" si="0"/>
        <v>72.520994215758947</v>
      </c>
      <c r="L10" s="7">
        <f t="shared" si="1"/>
        <v>18.88075871277244</v>
      </c>
      <c r="M10" s="6">
        <f t="shared" si="2"/>
        <v>9.4403793563862202</v>
      </c>
      <c r="N10" s="6" t="s">
        <v>0</v>
      </c>
      <c r="O10" s="5">
        <v>500</v>
      </c>
      <c r="P10" s="4"/>
    </row>
    <row r="11" spans="1:16" x14ac:dyDescent="0.25">
      <c r="A11" s="12">
        <v>7</v>
      </c>
      <c r="B11" s="37"/>
      <c r="C11" s="18" t="s">
        <v>3</v>
      </c>
      <c r="D11" s="10">
        <v>7</v>
      </c>
      <c r="E11" s="7"/>
      <c r="F11" s="24" t="s">
        <v>26</v>
      </c>
      <c r="G11" s="9">
        <v>176.55</v>
      </c>
      <c r="H11" s="9">
        <v>143.44999999999999</v>
      </c>
      <c r="I11" s="13" t="s">
        <v>28</v>
      </c>
      <c r="J11" s="8">
        <v>6090975</v>
      </c>
      <c r="K11" s="7">
        <f t="shared" si="0"/>
        <v>95.178531080226747</v>
      </c>
      <c r="L11" s="7">
        <f t="shared" si="1"/>
        <v>24.779622775377963</v>
      </c>
      <c r="M11" s="6">
        <f t="shared" si="2"/>
        <v>12.389811387688981</v>
      </c>
      <c r="N11" s="6" t="s">
        <v>0</v>
      </c>
      <c r="O11" s="5">
        <v>500</v>
      </c>
      <c r="P11" s="4"/>
    </row>
    <row r="12" spans="1:16" x14ac:dyDescent="0.25">
      <c r="A12" s="12">
        <v>8</v>
      </c>
      <c r="B12" s="37"/>
      <c r="C12" s="18" t="s">
        <v>3</v>
      </c>
      <c r="D12" s="10">
        <v>8</v>
      </c>
      <c r="E12" s="7"/>
      <c r="F12" s="24" t="s">
        <v>27</v>
      </c>
      <c r="G12" s="9">
        <v>132.6</v>
      </c>
      <c r="H12" s="9">
        <v>107.5</v>
      </c>
      <c r="I12" s="13" t="s">
        <v>28</v>
      </c>
      <c r="J12" s="8">
        <v>4641000</v>
      </c>
      <c r="K12" s="7">
        <f t="shared" si="0"/>
        <v>72.520994215758947</v>
      </c>
      <c r="L12" s="7">
        <f t="shared" si="1"/>
        <v>18.88075871277244</v>
      </c>
      <c r="M12" s="6">
        <f t="shared" si="2"/>
        <v>9.4403793563862202</v>
      </c>
      <c r="N12" s="6" t="s">
        <v>0</v>
      </c>
      <c r="O12" s="5">
        <v>500</v>
      </c>
      <c r="P12" s="4"/>
    </row>
    <row r="13" spans="1:16" x14ac:dyDescent="0.25">
      <c r="A13" s="12">
        <v>9</v>
      </c>
      <c r="B13" s="37"/>
      <c r="C13" s="18" t="s">
        <v>3</v>
      </c>
      <c r="D13" s="10">
        <v>9</v>
      </c>
      <c r="E13" s="7"/>
      <c r="F13" s="24" t="s">
        <v>27</v>
      </c>
      <c r="G13" s="9">
        <v>132.6</v>
      </c>
      <c r="H13" s="9">
        <v>107.5</v>
      </c>
      <c r="I13" s="9" t="s">
        <v>29</v>
      </c>
      <c r="J13" s="8">
        <v>4641000</v>
      </c>
      <c r="K13" s="7">
        <f t="shared" si="0"/>
        <v>72.520994215758947</v>
      </c>
      <c r="L13" s="7">
        <f t="shared" si="1"/>
        <v>18.88075871277244</v>
      </c>
      <c r="M13" s="6">
        <f t="shared" si="2"/>
        <v>9.4403793563862202</v>
      </c>
      <c r="N13" s="6" t="s">
        <v>0</v>
      </c>
      <c r="O13" s="5">
        <v>500</v>
      </c>
      <c r="P13" s="4"/>
    </row>
    <row r="14" spans="1:16" x14ac:dyDescent="0.25">
      <c r="A14" s="12">
        <v>10</v>
      </c>
      <c r="B14" s="37"/>
      <c r="C14" s="18" t="s">
        <v>1</v>
      </c>
      <c r="D14" s="10">
        <v>10</v>
      </c>
      <c r="E14" s="7"/>
      <c r="F14" s="24" t="s">
        <v>26</v>
      </c>
      <c r="G14" s="9">
        <v>176.55</v>
      </c>
      <c r="H14" s="9">
        <v>143.44999999999999</v>
      </c>
      <c r="I14" s="13" t="s">
        <v>28</v>
      </c>
      <c r="J14" s="8">
        <v>6090975</v>
      </c>
      <c r="K14" s="7">
        <f t="shared" si="0"/>
        <v>95.178531080226747</v>
      </c>
      <c r="L14" s="7">
        <f t="shared" si="1"/>
        <v>24.779622775377963</v>
      </c>
      <c r="M14" s="6">
        <f t="shared" si="2"/>
        <v>12.389811387688981</v>
      </c>
      <c r="N14" s="6" t="s">
        <v>0</v>
      </c>
      <c r="O14" s="5">
        <v>500</v>
      </c>
      <c r="P14" s="4"/>
    </row>
    <row r="15" spans="1:16" x14ac:dyDescent="0.25">
      <c r="A15" s="12">
        <v>11</v>
      </c>
      <c r="B15" s="37"/>
      <c r="C15" s="18" t="s">
        <v>1</v>
      </c>
      <c r="D15" s="10">
        <v>11</v>
      </c>
      <c r="E15" s="7"/>
      <c r="F15" s="24" t="s">
        <v>27</v>
      </c>
      <c r="G15" s="9">
        <v>132.6</v>
      </c>
      <c r="H15" s="9">
        <v>107.5</v>
      </c>
      <c r="I15" s="13" t="s">
        <v>28</v>
      </c>
      <c r="J15" s="8">
        <v>4641000</v>
      </c>
      <c r="K15" s="7">
        <f t="shared" si="0"/>
        <v>72.520994215758947</v>
      </c>
      <c r="L15" s="7">
        <f t="shared" si="1"/>
        <v>18.88075871277244</v>
      </c>
      <c r="M15" s="6">
        <f t="shared" si="2"/>
        <v>9.4403793563862202</v>
      </c>
      <c r="N15" s="6" t="s">
        <v>0</v>
      </c>
      <c r="O15" s="5">
        <v>500</v>
      </c>
      <c r="P15" s="4"/>
    </row>
    <row r="16" spans="1:16" x14ac:dyDescent="0.25">
      <c r="A16" s="12">
        <v>12</v>
      </c>
      <c r="B16" s="38"/>
      <c r="C16" s="18" t="s">
        <v>1</v>
      </c>
      <c r="D16" s="10">
        <v>12</v>
      </c>
      <c r="E16" s="7"/>
      <c r="F16" s="24" t="s">
        <v>27</v>
      </c>
      <c r="G16" s="9">
        <v>132.6</v>
      </c>
      <c r="H16" s="9">
        <v>107.5</v>
      </c>
      <c r="I16" s="9" t="s">
        <v>29</v>
      </c>
      <c r="J16" s="8">
        <v>4641000</v>
      </c>
      <c r="K16" s="7">
        <f t="shared" si="0"/>
        <v>72.520994215758947</v>
      </c>
      <c r="L16" s="7">
        <f t="shared" si="1"/>
        <v>18.88075871277244</v>
      </c>
      <c r="M16" s="6">
        <f t="shared" si="2"/>
        <v>9.4403793563862202</v>
      </c>
      <c r="N16" s="6" t="s">
        <v>0</v>
      </c>
      <c r="O16" s="5">
        <v>500</v>
      </c>
      <c r="P16" s="4"/>
    </row>
    <row r="17" spans="1:16" x14ac:dyDescent="0.25">
      <c r="A17" s="12">
        <v>13</v>
      </c>
      <c r="B17" s="36" t="s">
        <v>8</v>
      </c>
      <c r="C17" s="11" t="s">
        <v>5</v>
      </c>
      <c r="D17" s="10">
        <v>1</v>
      </c>
      <c r="E17" s="7"/>
      <c r="F17" s="24" t="s">
        <v>26</v>
      </c>
      <c r="G17" s="9">
        <v>161.6</v>
      </c>
      <c r="H17" s="9">
        <v>128.80000000000001</v>
      </c>
      <c r="I17" s="13" t="s">
        <v>28</v>
      </c>
      <c r="J17" s="8">
        <v>5575200</v>
      </c>
      <c r="K17" s="7">
        <f t="shared" si="0"/>
        <v>87.118950000366141</v>
      </c>
      <c r="L17" s="7">
        <f t="shared" si="1"/>
        <v>22.681319968853462</v>
      </c>
      <c r="M17" s="6">
        <f t="shared" si="2"/>
        <v>11.340659984426731</v>
      </c>
      <c r="N17" s="6" t="s">
        <v>0</v>
      </c>
      <c r="O17" s="5">
        <v>500</v>
      </c>
      <c r="P17" s="4"/>
    </row>
    <row r="18" spans="1:16" x14ac:dyDescent="0.25">
      <c r="A18" s="12">
        <v>14</v>
      </c>
      <c r="B18" s="37"/>
      <c r="C18" s="11" t="s">
        <v>5</v>
      </c>
      <c r="D18" s="10">
        <v>2</v>
      </c>
      <c r="E18" s="7"/>
      <c r="F18" s="24" t="s">
        <v>27</v>
      </c>
      <c r="G18" s="9">
        <v>116.8</v>
      </c>
      <c r="H18" s="9">
        <v>92.2</v>
      </c>
      <c r="I18" s="9" t="s">
        <v>30</v>
      </c>
      <c r="J18" s="8">
        <v>4088000</v>
      </c>
      <c r="K18" s="7">
        <f t="shared" si="0"/>
        <v>63.879729444952069</v>
      </c>
      <c r="L18" s="7">
        <f t="shared" si="1"/>
        <v>16.631015216077081</v>
      </c>
      <c r="M18" s="6">
        <f t="shared" si="2"/>
        <v>8.3155076080385406</v>
      </c>
      <c r="N18" s="6" t="s">
        <v>0</v>
      </c>
      <c r="O18" s="5">
        <v>500</v>
      </c>
      <c r="P18" s="4"/>
    </row>
    <row r="19" spans="1:16" x14ac:dyDescent="0.25">
      <c r="A19" s="12">
        <v>15</v>
      </c>
      <c r="B19" s="37"/>
      <c r="C19" s="11" t="s">
        <v>5</v>
      </c>
      <c r="D19" s="10">
        <v>3</v>
      </c>
      <c r="E19" s="7"/>
      <c r="F19" s="24" t="s">
        <v>27</v>
      </c>
      <c r="G19" s="9">
        <v>116.8</v>
      </c>
      <c r="H19" s="9">
        <v>92.2</v>
      </c>
      <c r="I19" s="9" t="s">
        <v>31</v>
      </c>
      <c r="J19" s="8">
        <v>4088000</v>
      </c>
      <c r="K19" s="7">
        <f t="shared" si="0"/>
        <v>63.879729444952069</v>
      </c>
      <c r="L19" s="7">
        <f t="shared" si="1"/>
        <v>16.631015216077081</v>
      </c>
      <c r="M19" s="6">
        <f t="shared" si="2"/>
        <v>8.3155076080385406</v>
      </c>
      <c r="N19" s="6" t="s">
        <v>0</v>
      </c>
      <c r="O19" s="5">
        <v>500</v>
      </c>
      <c r="P19" s="4"/>
    </row>
    <row r="20" spans="1:16" x14ac:dyDescent="0.25">
      <c r="A20" s="12">
        <v>16</v>
      </c>
      <c r="B20" s="37"/>
      <c r="C20" s="11" t="s">
        <v>4</v>
      </c>
      <c r="D20" s="10">
        <v>4</v>
      </c>
      <c r="E20" s="7"/>
      <c r="F20" s="24" t="s">
        <v>26</v>
      </c>
      <c r="G20" s="9">
        <v>176.55</v>
      </c>
      <c r="H20" s="9">
        <v>143.44999999999999</v>
      </c>
      <c r="I20" s="13" t="s">
        <v>28</v>
      </c>
      <c r="J20" s="8">
        <v>6090975</v>
      </c>
      <c r="K20" s="7">
        <f t="shared" si="0"/>
        <v>95.178531080226747</v>
      </c>
      <c r="L20" s="7">
        <f t="shared" si="1"/>
        <v>24.779622775377963</v>
      </c>
      <c r="M20" s="6">
        <f t="shared" si="2"/>
        <v>12.389811387688981</v>
      </c>
      <c r="N20" s="6" t="s">
        <v>0</v>
      </c>
      <c r="O20" s="5">
        <v>500</v>
      </c>
      <c r="P20" s="4"/>
    </row>
    <row r="21" spans="1:16" x14ac:dyDescent="0.25">
      <c r="A21" s="12">
        <v>17</v>
      </c>
      <c r="B21" s="37"/>
      <c r="C21" s="11" t="s">
        <v>4</v>
      </c>
      <c r="D21" s="10">
        <v>5</v>
      </c>
      <c r="E21" s="7"/>
      <c r="F21" s="24" t="s">
        <v>27</v>
      </c>
      <c r="G21" s="9">
        <v>132.6</v>
      </c>
      <c r="H21" s="9">
        <v>107.5</v>
      </c>
      <c r="I21" s="9" t="s">
        <v>30</v>
      </c>
      <c r="J21" s="8">
        <v>4641000</v>
      </c>
      <c r="K21" s="7">
        <f t="shared" si="0"/>
        <v>72.520994215758947</v>
      </c>
      <c r="L21" s="7">
        <f t="shared" si="1"/>
        <v>18.88075871277244</v>
      </c>
      <c r="M21" s="6">
        <f t="shared" si="2"/>
        <v>9.4403793563862202</v>
      </c>
      <c r="N21" s="6" t="s">
        <v>0</v>
      </c>
      <c r="O21" s="5">
        <v>500</v>
      </c>
      <c r="P21" s="4"/>
    </row>
    <row r="22" spans="1:16" x14ac:dyDescent="0.25">
      <c r="A22" s="12">
        <v>18</v>
      </c>
      <c r="B22" s="37"/>
      <c r="C22" s="11" t="s">
        <v>4</v>
      </c>
      <c r="D22" s="10">
        <v>6</v>
      </c>
      <c r="E22" s="7"/>
      <c r="F22" s="24" t="s">
        <v>27</v>
      </c>
      <c r="G22" s="9">
        <v>132.6</v>
      </c>
      <c r="H22" s="9">
        <v>107.5</v>
      </c>
      <c r="I22" s="9" t="s">
        <v>31</v>
      </c>
      <c r="J22" s="8">
        <v>4641000</v>
      </c>
      <c r="K22" s="7">
        <f t="shared" si="0"/>
        <v>72.520994215758947</v>
      </c>
      <c r="L22" s="7">
        <f t="shared" si="1"/>
        <v>18.88075871277244</v>
      </c>
      <c r="M22" s="6">
        <f t="shared" si="2"/>
        <v>9.4403793563862202</v>
      </c>
      <c r="N22" s="6" t="s">
        <v>0</v>
      </c>
      <c r="O22" s="5">
        <v>500</v>
      </c>
      <c r="P22" s="4"/>
    </row>
    <row r="23" spans="1:16" x14ac:dyDescent="0.25">
      <c r="A23" s="12">
        <v>19</v>
      </c>
      <c r="B23" s="37"/>
      <c r="C23" s="11" t="s">
        <v>3</v>
      </c>
      <c r="D23" s="10">
        <v>7</v>
      </c>
      <c r="E23" s="7"/>
      <c r="F23" s="24" t="s">
        <v>26</v>
      </c>
      <c r="G23" s="9">
        <v>176.55</v>
      </c>
      <c r="H23" s="9">
        <v>143.44999999999999</v>
      </c>
      <c r="I23" s="13" t="s">
        <v>28</v>
      </c>
      <c r="J23" s="8">
        <v>6090975</v>
      </c>
      <c r="K23" s="7">
        <f t="shared" si="0"/>
        <v>95.178531080226747</v>
      </c>
      <c r="L23" s="7">
        <f t="shared" si="1"/>
        <v>24.779622775377963</v>
      </c>
      <c r="M23" s="6">
        <f t="shared" si="2"/>
        <v>12.389811387688981</v>
      </c>
      <c r="N23" s="6" t="s">
        <v>0</v>
      </c>
      <c r="O23" s="5">
        <v>500</v>
      </c>
      <c r="P23" s="4"/>
    </row>
    <row r="24" spans="1:16" x14ac:dyDescent="0.25">
      <c r="A24" s="12">
        <v>20</v>
      </c>
      <c r="B24" s="37"/>
      <c r="C24" s="11" t="s">
        <v>3</v>
      </c>
      <c r="D24" s="10">
        <v>8</v>
      </c>
      <c r="E24" s="7"/>
      <c r="F24" s="24" t="s">
        <v>27</v>
      </c>
      <c r="G24" s="9">
        <v>132.6</v>
      </c>
      <c r="H24" s="9">
        <v>107.5</v>
      </c>
      <c r="I24" s="9" t="s">
        <v>30</v>
      </c>
      <c r="J24" s="8">
        <v>4641000</v>
      </c>
      <c r="K24" s="7">
        <f t="shared" si="0"/>
        <v>72.520994215758947</v>
      </c>
      <c r="L24" s="7">
        <f t="shared" si="1"/>
        <v>18.88075871277244</v>
      </c>
      <c r="M24" s="6">
        <f t="shared" si="2"/>
        <v>9.4403793563862202</v>
      </c>
      <c r="N24" s="6" t="s">
        <v>0</v>
      </c>
      <c r="O24" s="5">
        <v>500</v>
      </c>
      <c r="P24" s="4"/>
    </row>
    <row r="25" spans="1:16" x14ac:dyDescent="0.25">
      <c r="A25" s="12">
        <v>21</v>
      </c>
      <c r="B25" s="37"/>
      <c r="C25" s="11" t="s">
        <v>3</v>
      </c>
      <c r="D25" s="10">
        <v>9</v>
      </c>
      <c r="E25" s="7"/>
      <c r="F25" s="24" t="s">
        <v>27</v>
      </c>
      <c r="G25" s="9">
        <v>132.6</v>
      </c>
      <c r="H25" s="9">
        <v>107.5</v>
      </c>
      <c r="I25" s="9" t="s">
        <v>31</v>
      </c>
      <c r="J25" s="8">
        <v>4641000</v>
      </c>
      <c r="K25" s="7">
        <f t="shared" si="0"/>
        <v>72.520994215758947</v>
      </c>
      <c r="L25" s="7">
        <f t="shared" si="1"/>
        <v>18.88075871277244</v>
      </c>
      <c r="M25" s="6">
        <f t="shared" si="2"/>
        <v>9.4403793563862202</v>
      </c>
      <c r="N25" s="6" t="s">
        <v>0</v>
      </c>
      <c r="O25" s="5">
        <v>500</v>
      </c>
      <c r="P25" s="4"/>
    </row>
    <row r="26" spans="1:16" x14ac:dyDescent="0.25">
      <c r="A26" s="12">
        <v>22</v>
      </c>
      <c r="B26" s="37"/>
      <c r="C26" s="11" t="s">
        <v>1</v>
      </c>
      <c r="D26" s="10">
        <v>10</v>
      </c>
      <c r="E26" s="7"/>
      <c r="F26" s="24" t="s">
        <v>26</v>
      </c>
      <c r="G26" s="9">
        <v>176.55</v>
      </c>
      <c r="H26" s="9">
        <v>143.44999999999999</v>
      </c>
      <c r="I26" s="13" t="s">
        <v>28</v>
      </c>
      <c r="J26" s="8">
        <v>6090975</v>
      </c>
      <c r="K26" s="7">
        <f t="shared" si="0"/>
        <v>95.178531080226747</v>
      </c>
      <c r="L26" s="7">
        <f t="shared" si="1"/>
        <v>24.779622775377963</v>
      </c>
      <c r="M26" s="6">
        <f t="shared" si="2"/>
        <v>12.389811387688981</v>
      </c>
      <c r="N26" s="6" t="s">
        <v>0</v>
      </c>
      <c r="O26" s="5">
        <v>500</v>
      </c>
      <c r="P26" s="4"/>
    </row>
    <row r="27" spans="1:16" x14ac:dyDescent="0.25">
      <c r="A27" s="12">
        <v>23</v>
      </c>
      <c r="B27" s="37"/>
      <c r="C27" s="11" t="s">
        <v>1</v>
      </c>
      <c r="D27" s="10">
        <v>11</v>
      </c>
      <c r="E27" s="7"/>
      <c r="F27" s="24" t="s">
        <v>27</v>
      </c>
      <c r="G27" s="9">
        <v>132.6</v>
      </c>
      <c r="H27" s="9">
        <v>107.5</v>
      </c>
      <c r="I27" s="9" t="s">
        <v>30</v>
      </c>
      <c r="J27" s="8">
        <v>4641000</v>
      </c>
      <c r="K27" s="7">
        <f t="shared" si="0"/>
        <v>72.520994215758947</v>
      </c>
      <c r="L27" s="7">
        <f t="shared" si="1"/>
        <v>18.88075871277244</v>
      </c>
      <c r="M27" s="6">
        <f t="shared" si="2"/>
        <v>9.4403793563862202</v>
      </c>
      <c r="N27" s="6" t="s">
        <v>0</v>
      </c>
      <c r="O27" s="5">
        <v>500</v>
      </c>
      <c r="P27" s="4"/>
    </row>
    <row r="28" spans="1:16" x14ac:dyDescent="0.25">
      <c r="A28" s="12">
        <v>24</v>
      </c>
      <c r="B28" s="38"/>
      <c r="C28" s="11" t="s">
        <v>1</v>
      </c>
      <c r="D28" s="10">
        <v>12</v>
      </c>
      <c r="E28" s="7"/>
      <c r="F28" s="24" t="s">
        <v>27</v>
      </c>
      <c r="G28" s="9">
        <v>132.6</v>
      </c>
      <c r="H28" s="9">
        <v>107.5</v>
      </c>
      <c r="I28" s="9" t="s">
        <v>31</v>
      </c>
      <c r="J28" s="8">
        <v>4641000</v>
      </c>
      <c r="K28" s="7">
        <f t="shared" si="0"/>
        <v>72.520994215758947</v>
      </c>
      <c r="L28" s="7">
        <f t="shared" si="1"/>
        <v>18.88075871277244</v>
      </c>
      <c r="M28" s="6">
        <f t="shared" si="2"/>
        <v>9.4403793563862202</v>
      </c>
      <c r="N28" s="6" t="s">
        <v>0</v>
      </c>
      <c r="O28" s="5">
        <v>500</v>
      </c>
      <c r="P28" s="4"/>
    </row>
    <row r="29" spans="1:16" ht="14.25" customHeight="1" x14ac:dyDescent="0.25">
      <c r="A29" s="12">
        <v>25</v>
      </c>
      <c r="B29" s="35" t="s">
        <v>7</v>
      </c>
      <c r="C29" s="11" t="s">
        <v>5</v>
      </c>
      <c r="D29" s="10">
        <v>10</v>
      </c>
      <c r="E29" s="7"/>
      <c r="G29" s="9">
        <v>235.9</v>
      </c>
      <c r="H29" s="9">
        <v>199.3</v>
      </c>
      <c r="I29" s="9"/>
      <c r="J29" s="13">
        <v>10615500</v>
      </c>
      <c r="K29" s="7">
        <f t="shared" si="0"/>
        <v>165.87946866998257</v>
      </c>
      <c r="L29" s="7">
        <f t="shared" si="1"/>
        <v>43.186531806816603</v>
      </c>
      <c r="M29" s="6">
        <f t="shared" si="2"/>
        <v>21.593265903408302</v>
      </c>
      <c r="N29" s="6" t="s">
        <v>0</v>
      </c>
      <c r="O29" s="5">
        <v>500</v>
      </c>
      <c r="P29" s="4" t="s">
        <v>2</v>
      </c>
    </row>
    <row r="30" spans="1:16" x14ac:dyDescent="0.25">
      <c r="A30" s="12">
        <v>26</v>
      </c>
      <c r="B30" s="35"/>
      <c r="C30" s="11" t="s">
        <v>5</v>
      </c>
      <c r="D30" s="10">
        <v>11</v>
      </c>
      <c r="E30" s="7"/>
      <c r="F30" s="24"/>
      <c r="G30" s="9">
        <v>161.9</v>
      </c>
      <c r="H30" s="9">
        <v>135.4</v>
      </c>
      <c r="I30" s="9"/>
      <c r="J30" s="13">
        <v>7285500</v>
      </c>
      <c r="K30" s="7">
        <f t="shared" si="0"/>
        <v>113.84436616223051</v>
      </c>
      <c r="L30" s="7">
        <f t="shared" si="1"/>
        <v>29.639251799591385</v>
      </c>
      <c r="M30" s="6">
        <f t="shared" si="2"/>
        <v>14.819625899795692</v>
      </c>
      <c r="N30" s="6" t="s">
        <v>0</v>
      </c>
      <c r="O30" s="5">
        <v>500</v>
      </c>
      <c r="P30" s="4" t="s">
        <v>2</v>
      </c>
    </row>
    <row r="31" spans="1:16" x14ac:dyDescent="0.25">
      <c r="A31" s="12">
        <v>27</v>
      </c>
      <c r="B31" s="35"/>
      <c r="C31" s="11" t="s">
        <v>4</v>
      </c>
      <c r="D31" s="10">
        <v>1</v>
      </c>
      <c r="E31" s="7"/>
      <c r="F31" s="24" t="s">
        <v>26</v>
      </c>
      <c r="G31" s="9">
        <v>176.55</v>
      </c>
      <c r="H31" s="9">
        <v>143.44999999999999</v>
      </c>
      <c r="I31" s="9" t="s">
        <v>33</v>
      </c>
      <c r="J31" s="8">
        <v>6090975</v>
      </c>
      <c r="K31" s="7">
        <f t="shared" si="0"/>
        <v>95.178531080226747</v>
      </c>
      <c r="L31" s="7">
        <f t="shared" si="1"/>
        <v>24.779622775377963</v>
      </c>
      <c r="M31" s="6">
        <f t="shared" si="2"/>
        <v>12.389811387688981</v>
      </c>
      <c r="N31" s="6" t="s">
        <v>0</v>
      </c>
      <c r="O31" s="5">
        <v>500</v>
      </c>
      <c r="P31" s="4" t="s">
        <v>2</v>
      </c>
    </row>
    <row r="32" spans="1:16" x14ac:dyDescent="0.25">
      <c r="A32" s="12">
        <v>28</v>
      </c>
      <c r="B32" s="35"/>
      <c r="C32" s="11" t="s">
        <v>4</v>
      </c>
      <c r="D32" s="10">
        <v>2</v>
      </c>
      <c r="E32" s="7"/>
      <c r="F32" s="24" t="s">
        <v>27</v>
      </c>
      <c r="G32" s="9">
        <v>132.6</v>
      </c>
      <c r="H32" s="9">
        <v>107.5</v>
      </c>
      <c r="I32" s="9" t="s">
        <v>32</v>
      </c>
      <c r="J32" s="8">
        <v>4641000</v>
      </c>
      <c r="K32" s="7">
        <f t="shared" si="0"/>
        <v>72.520994215758947</v>
      </c>
      <c r="L32" s="7">
        <f t="shared" si="1"/>
        <v>18.88075871277244</v>
      </c>
      <c r="M32" s="6">
        <f t="shared" si="2"/>
        <v>9.4403793563862202</v>
      </c>
      <c r="N32" s="6" t="s">
        <v>0</v>
      </c>
      <c r="O32" s="5">
        <v>500</v>
      </c>
      <c r="P32" s="4" t="s">
        <v>2</v>
      </c>
    </row>
    <row r="33" spans="1:16" x14ac:dyDescent="0.25">
      <c r="A33" s="12">
        <v>29</v>
      </c>
      <c r="B33" s="35"/>
      <c r="C33" s="11" t="s">
        <v>4</v>
      </c>
      <c r="D33" s="10">
        <v>3</v>
      </c>
      <c r="E33" s="7"/>
      <c r="F33" s="24" t="s">
        <v>27</v>
      </c>
      <c r="G33" s="9">
        <v>132.6</v>
      </c>
      <c r="H33" s="9">
        <v>107.5</v>
      </c>
      <c r="I33" s="9" t="s">
        <v>34</v>
      </c>
      <c r="J33" s="8">
        <v>4641000</v>
      </c>
      <c r="K33" s="7">
        <f t="shared" si="0"/>
        <v>72.520994215758947</v>
      </c>
      <c r="L33" s="7">
        <f t="shared" si="1"/>
        <v>18.88075871277244</v>
      </c>
      <c r="M33" s="6">
        <f t="shared" si="2"/>
        <v>9.4403793563862202</v>
      </c>
      <c r="N33" s="6" t="s">
        <v>0</v>
      </c>
      <c r="O33" s="5">
        <v>500</v>
      </c>
      <c r="P33" s="4" t="s">
        <v>2</v>
      </c>
    </row>
    <row r="34" spans="1:16" x14ac:dyDescent="0.25">
      <c r="A34" s="12">
        <v>30</v>
      </c>
      <c r="B34" s="35"/>
      <c r="C34" s="11" t="s">
        <v>3</v>
      </c>
      <c r="D34" s="10">
        <v>4</v>
      </c>
      <c r="E34" s="7"/>
      <c r="F34" s="24" t="s">
        <v>26</v>
      </c>
      <c r="G34" s="9">
        <v>176.55</v>
      </c>
      <c r="H34" s="9">
        <v>143.44999999999999</v>
      </c>
      <c r="I34" s="9" t="s">
        <v>33</v>
      </c>
      <c r="J34" s="8">
        <v>6090975</v>
      </c>
      <c r="K34" s="7">
        <f t="shared" si="0"/>
        <v>95.178531080226747</v>
      </c>
      <c r="L34" s="7">
        <f t="shared" si="1"/>
        <v>24.779622775377963</v>
      </c>
      <c r="M34" s="6">
        <f t="shared" si="2"/>
        <v>12.389811387688981</v>
      </c>
      <c r="N34" s="6" t="s">
        <v>0</v>
      </c>
      <c r="O34" s="5">
        <v>500</v>
      </c>
      <c r="P34" s="4" t="s">
        <v>2</v>
      </c>
    </row>
    <row r="35" spans="1:16" x14ac:dyDescent="0.25">
      <c r="A35" s="12">
        <v>31</v>
      </c>
      <c r="B35" s="35"/>
      <c r="C35" s="11" t="s">
        <v>3</v>
      </c>
      <c r="D35" s="10">
        <v>5</v>
      </c>
      <c r="E35" s="7"/>
      <c r="F35" s="24" t="s">
        <v>27</v>
      </c>
      <c r="G35" s="9">
        <v>132.6</v>
      </c>
      <c r="H35" s="9">
        <v>107.5</v>
      </c>
      <c r="I35" s="9" t="s">
        <v>32</v>
      </c>
      <c r="J35" s="8">
        <v>4641000</v>
      </c>
      <c r="K35" s="7">
        <f t="shared" si="0"/>
        <v>72.520994215758947</v>
      </c>
      <c r="L35" s="7">
        <f t="shared" si="1"/>
        <v>18.88075871277244</v>
      </c>
      <c r="M35" s="6">
        <f t="shared" si="2"/>
        <v>9.4403793563862202</v>
      </c>
      <c r="N35" s="6" t="s">
        <v>0</v>
      </c>
      <c r="O35" s="5">
        <v>500</v>
      </c>
      <c r="P35" s="4" t="s">
        <v>2</v>
      </c>
    </row>
    <row r="36" spans="1:16" x14ac:dyDescent="0.25">
      <c r="A36" s="12">
        <v>32</v>
      </c>
      <c r="B36" s="35"/>
      <c r="C36" s="11" t="s">
        <v>3</v>
      </c>
      <c r="D36" s="10">
        <v>6</v>
      </c>
      <c r="E36" s="7"/>
      <c r="F36" s="24" t="s">
        <v>27</v>
      </c>
      <c r="G36" s="9">
        <v>132.6</v>
      </c>
      <c r="H36" s="9">
        <v>107.5</v>
      </c>
      <c r="I36" s="9" t="s">
        <v>34</v>
      </c>
      <c r="J36" s="8">
        <v>4641000</v>
      </c>
      <c r="K36" s="7">
        <f t="shared" si="0"/>
        <v>72.520994215758947</v>
      </c>
      <c r="L36" s="7">
        <f t="shared" si="1"/>
        <v>18.88075871277244</v>
      </c>
      <c r="M36" s="6">
        <f t="shared" si="2"/>
        <v>9.4403793563862202</v>
      </c>
      <c r="N36" s="6" t="s">
        <v>0</v>
      </c>
      <c r="O36" s="5">
        <v>500</v>
      </c>
      <c r="P36" s="4" t="s">
        <v>2</v>
      </c>
    </row>
    <row r="37" spans="1:16" x14ac:dyDescent="0.25">
      <c r="A37" s="12">
        <v>33</v>
      </c>
      <c r="B37" s="35"/>
      <c r="C37" s="11" t="s">
        <v>1</v>
      </c>
      <c r="D37" s="10">
        <v>7</v>
      </c>
      <c r="E37" s="7"/>
      <c r="F37" s="24" t="s">
        <v>26</v>
      </c>
      <c r="G37" s="9">
        <v>176.55</v>
      </c>
      <c r="H37" s="9">
        <v>143.44999999999999</v>
      </c>
      <c r="I37" s="9" t="s">
        <v>33</v>
      </c>
      <c r="J37" s="8">
        <v>6090975</v>
      </c>
      <c r="K37" s="7">
        <f t="shared" si="0"/>
        <v>95.178531080226747</v>
      </c>
      <c r="L37" s="7">
        <f t="shared" si="1"/>
        <v>24.779622775377963</v>
      </c>
      <c r="M37" s="6">
        <f t="shared" si="2"/>
        <v>12.389811387688981</v>
      </c>
      <c r="N37" s="6" t="s">
        <v>0</v>
      </c>
      <c r="O37" s="5">
        <v>500</v>
      </c>
      <c r="P37" s="4" t="s">
        <v>2</v>
      </c>
    </row>
    <row r="38" spans="1:16" x14ac:dyDescent="0.25">
      <c r="A38" s="12">
        <v>34</v>
      </c>
      <c r="B38" s="35"/>
      <c r="C38" s="11" t="s">
        <v>1</v>
      </c>
      <c r="D38" s="10">
        <v>8</v>
      </c>
      <c r="E38" s="7"/>
      <c r="F38" s="24" t="s">
        <v>27</v>
      </c>
      <c r="G38" s="9">
        <v>132.6</v>
      </c>
      <c r="H38" s="9">
        <v>107.5</v>
      </c>
      <c r="I38" s="9" t="s">
        <v>32</v>
      </c>
      <c r="J38" s="8">
        <v>4641000</v>
      </c>
      <c r="K38" s="7">
        <f t="shared" si="0"/>
        <v>72.520994215758947</v>
      </c>
      <c r="L38" s="7">
        <f t="shared" si="1"/>
        <v>18.88075871277244</v>
      </c>
      <c r="M38" s="6">
        <f t="shared" si="2"/>
        <v>9.4403793563862202</v>
      </c>
      <c r="N38" s="6" t="s">
        <v>0</v>
      </c>
      <c r="O38" s="5">
        <v>500</v>
      </c>
      <c r="P38" s="4" t="s">
        <v>2</v>
      </c>
    </row>
    <row r="39" spans="1:16" x14ac:dyDescent="0.25">
      <c r="A39" s="12">
        <v>35</v>
      </c>
      <c r="B39" s="35"/>
      <c r="C39" s="11" t="s">
        <v>1</v>
      </c>
      <c r="D39" s="10">
        <v>9</v>
      </c>
      <c r="E39" s="7"/>
      <c r="F39" s="24" t="s">
        <v>27</v>
      </c>
      <c r="G39" s="9">
        <v>132.6</v>
      </c>
      <c r="H39" s="9">
        <v>107.5</v>
      </c>
      <c r="I39" s="9" t="s">
        <v>34</v>
      </c>
      <c r="J39" s="8">
        <v>4641000</v>
      </c>
      <c r="K39" s="7">
        <f t="shared" si="0"/>
        <v>72.520994215758947</v>
      </c>
      <c r="L39" s="7">
        <f t="shared" si="1"/>
        <v>18.88075871277244</v>
      </c>
      <c r="M39" s="6">
        <f t="shared" si="2"/>
        <v>9.4403793563862202</v>
      </c>
      <c r="N39" s="6" t="s">
        <v>0</v>
      </c>
      <c r="O39" s="5">
        <v>500</v>
      </c>
      <c r="P39" s="4" t="s">
        <v>2</v>
      </c>
    </row>
    <row r="40" spans="1:16" x14ac:dyDescent="0.25">
      <c r="A40" s="12">
        <v>36</v>
      </c>
      <c r="B40" s="35" t="s">
        <v>6</v>
      </c>
      <c r="C40" s="11" t="s">
        <v>5</v>
      </c>
      <c r="D40" s="10">
        <v>10</v>
      </c>
      <c r="E40" s="7"/>
      <c r="F40" s="12"/>
      <c r="G40" s="9">
        <v>235.9</v>
      </c>
      <c r="H40" s="9">
        <v>199.3</v>
      </c>
      <c r="I40" s="9"/>
      <c r="J40" s="13">
        <v>10615500</v>
      </c>
      <c r="K40" s="7">
        <f t="shared" si="0"/>
        <v>165.87946866998257</v>
      </c>
      <c r="L40" s="7">
        <f t="shared" si="1"/>
        <v>43.186531806816603</v>
      </c>
      <c r="M40" s="6">
        <f t="shared" si="2"/>
        <v>21.593265903408302</v>
      </c>
      <c r="N40" s="6" t="s">
        <v>0</v>
      </c>
      <c r="O40" s="5">
        <v>500</v>
      </c>
      <c r="P40" s="4"/>
    </row>
    <row r="41" spans="1:16" x14ac:dyDescent="0.25">
      <c r="A41" s="12">
        <v>37</v>
      </c>
      <c r="B41" s="35"/>
      <c r="C41" s="11" t="s">
        <v>5</v>
      </c>
      <c r="D41" s="10">
        <v>11</v>
      </c>
      <c r="E41" s="7"/>
      <c r="F41" s="12"/>
      <c r="G41" s="9">
        <v>161.9</v>
      </c>
      <c r="H41" s="9">
        <v>135.4</v>
      </c>
      <c r="I41" s="9"/>
      <c r="J41" s="13">
        <v>7285500</v>
      </c>
      <c r="K41" s="7">
        <f t="shared" si="0"/>
        <v>113.84436616223051</v>
      </c>
      <c r="L41" s="7">
        <f t="shared" si="1"/>
        <v>29.639251799591385</v>
      </c>
      <c r="M41" s="6">
        <f t="shared" si="2"/>
        <v>14.819625899795692</v>
      </c>
      <c r="N41" s="6" t="s">
        <v>0</v>
      </c>
      <c r="O41" s="5">
        <v>500</v>
      </c>
      <c r="P41" s="4"/>
    </row>
    <row r="42" spans="1:16" x14ac:dyDescent="0.25">
      <c r="A42" s="12">
        <v>38</v>
      </c>
      <c r="B42" s="35"/>
      <c r="C42" s="11" t="s">
        <v>4</v>
      </c>
      <c r="D42" s="10">
        <v>1</v>
      </c>
      <c r="E42" s="7"/>
      <c r="F42" s="24" t="s">
        <v>26</v>
      </c>
      <c r="G42" s="9">
        <v>176.75</v>
      </c>
      <c r="H42" s="9">
        <v>143.44999999999999</v>
      </c>
      <c r="I42" s="9" t="s">
        <v>33</v>
      </c>
      <c r="J42" s="8">
        <v>6097875</v>
      </c>
      <c r="K42" s="7">
        <f t="shared" si="0"/>
        <v>95.286351562900464</v>
      </c>
      <c r="L42" s="7">
        <f t="shared" si="1"/>
        <v>24.807693715933475</v>
      </c>
      <c r="M42" s="6">
        <f t="shared" si="2"/>
        <v>12.403846857966737</v>
      </c>
      <c r="N42" s="6" t="s">
        <v>0</v>
      </c>
      <c r="O42" s="5">
        <v>500</v>
      </c>
      <c r="P42" s="4"/>
    </row>
    <row r="43" spans="1:16" x14ac:dyDescent="0.25">
      <c r="A43" s="12">
        <v>39</v>
      </c>
      <c r="B43" s="35"/>
      <c r="C43" s="11" t="s">
        <v>4</v>
      </c>
      <c r="D43" s="10">
        <v>2</v>
      </c>
      <c r="E43" s="7"/>
      <c r="F43" s="24" t="s">
        <v>27</v>
      </c>
      <c r="G43" s="9">
        <v>116.3</v>
      </c>
      <c r="H43" s="9">
        <v>86.9</v>
      </c>
      <c r="I43" s="9" t="s">
        <v>31</v>
      </c>
      <c r="J43" s="8">
        <v>4070500</v>
      </c>
      <c r="K43" s="7">
        <f t="shared" si="0"/>
        <v>63.606271699040462</v>
      </c>
      <c r="L43" s="7">
        <f t="shared" si="1"/>
        <v>16.559820801624696</v>
      </c>
      <c r="M43" s="6">
        <f t="shared" si="2"/>
        <v>8.2799104008123479</v>
      </c>
      <c r="N43" s="6" t="s">
        <v>0</v>
      </c>
      <c r="O43" s="5">
        <v>500</v>
      </c>
      <c r="P43" s="23" t="s">
        <v>2</v>
      </c>
    </row>
    <row r="44" spans="1:16" x14ac:dyDescent="0.25">
      <c r="A44" s="12">
        <v>40</v>
      </c>
      <c r="B44" s="35"/>
      <c r="C44" s="11" t="s">
        <v>4</v>
      </c>
      <c r="D44" s="10">
        <v>3</v>
      </c>
      <c r="E44" s="7"/>
      <c r="F44" s="24" t="s">
        <v>27</v>
      </c>
      <c r="G44" s="9">
        <v>129.9</v>
      </c>
      <c r="H44" s="9">
        <v>106.4</v>
      </c>
      <c r="I44" s="9" t="s">
        <v>35</v>
      </c>
      <c r="J44" s="8">
        <v>4546500</v>
      </c>
      <c r="K44" s="7">
        <f t="shared" si="0"/>
        <v>71.044322387836246</v>
      </c>
      <c r="L44" s="7">
        <f t="shared" si="1"/>
        <v>18.496308874729564</v>
      </c>
      <c r="M44" s="6">
        <f t="shared" si="2"/>
        <v>9.2481544373647822</v>
      </c>
      <c r="N44" s="6" t="s">
        <v>0</v>
      </c>
      <c r="O44" s="5">
        <v>500</v>
      </c>
      <c r="P44" s="4"/>
    </row>
    <row r="45" spans="1:16" x14ac:dyDescent="0.25">
      <c r="A45" s="12">
        <v>41</v>
      </c>
      <c r="B45" s="35"/>
      <c r="C45" s="11" t="s">
        <v>3</v>
      </c>
      <c r="D45" s="10">
        <v>4</v>
      </c>
      <c r="E45" s="7"/>
      <c r="F45" s="24" t="s">
        <v>26</v>
      </c>
      <c r="G45" s="9">
        <v>179.75</v>
      </c>
      <c r="H45" s="9">
        <v>143.44999999999999</v>
      </c>
      <c r="I45" s="9" t="s">
        <v>33</v>
      </c>
      <c r="J45" s="8">
        <v>6097875</v>
      </c>
      <c r="K45" s="7">
        <f t="shared" si="0"/>
        <v>95.286351562900464</v>
      </c>
      <c r="L45" s="7">
        <f t="shared" si="1"/>
        <v>24.807693715933475</v>
      </c>
      <c r="M45" s="6">
        <f t="shared" si="2"/>
        <v>12.403846857966737</v>
      </c>
      <c r="N45" s="6" t="s">
        <v>0</v>
      </c>
      <c r="O45" s="5">
        <v>500</v>
      </c>
      <c r="P45" s="16"/>
    </row>
    <row r="46" spans="1:16" x14ac:dyDescent="0.25">
      <c r="A46" s="12">
        <v>42</v>
      </c>
      <c r="B46" s="35"/>
      <c r="C46" s="11" t="s">
        <v>3</v>
      </c>
      <c r="D46" s="10">
        <v>5</v>
      </c>
      <c r="E46" s="7"/>
      <c r="F46" s="24" t="s">
        <v>27</v>
      </c>
      <c r="G46" s="9">
        <v>116.3</v>
      </c>
      <c r="H46" s="9">
        <v>86.9</v>
      </c>
      <c r="I46" s="9" t="s">
        <v>31</v>
      </c>
      <c r="J46" s="8">
        <v>4070500</v>
      </c>
      <c r="K46" s="7">
        <f t="shared" si="0"/>
        <v>63.606271699040462</v>
      </c>
      <c r="L46" s="7">
        <f t="shared" si="1"/>
        <v>16.559820801624696</v>
      </c>
      <c r="M46" s="6">
        <f t="shared" si="2"/>
        <v>8.2799104008123479</v>
      </c>
      <c r="N46" s="6" t="s">
        <v>0</v>
      </c>
      <c r="O46" s="5">
        <v>500</v>
      </c>
      <c r="P46" s="4" t="s">
        <v>2</v>
      </c>
    </row>
    <row r="47" spans="1:16" x14ac:dyDescent="0.25">
      <c r="A47" s="12">
        <v>43</v>
      </c>
      <c r="B47" s="35"/>
      <c r="C47" s="11" t="s">
        <v>3</v>
      </c>
      <c r="D47" s="10">
        <v>6</v>
      </c>
      <c r="E47" s="7"/>
      <c r="F47" s="24" t="s">
        <v>27</v>
      </c>
      <c r="G47" s="9">
        <v>129.9</v>
      </c>
      <c r="H47" s="9">
        <v>106.4</v>
      </c>
      <c r="I47" s="9" t="s">
        <v>35</v>
      </c>
      <c r="J47" s="8">
        <v>4546500</v>
      </c>
      <c r="K47" s="7">
        <f t="shared" si="0"/>
        <v>71.044322387836246</v>
      </c>
      <c r="L47" s="7">
        <f t="shared" si="1"/>
        <v>18.496308874729564</v>
      </c>
      <c r="M47" s="6">
        <f t="shared" si="2"/>
        <v>9.2481544373647822</v>
      </c>
      <c r="N47" s="6" t="s">
        <v>0</v>
      </c>
      <c r="O47" s="5">
        <v>500</v>
      </c>
      <c r="P47" s="4" t="s">
        <v>2</v>
      </c>
    </row>
    <row r="48" spans="1:16" x14ac:dyDescent="0.25">
      <c r="A48" s="12">
        <v>44</v>
      </c>
      <c r="B48" s="35"/>
      <c r="C48" s="11" t="s">
        <v>1</v>
      </c>
      <c r="D48" s="10">
        <v>7</v>
      </c>
      <c r="E48" s="7"/>
      <c r="F48" s="24" t="s">
        <v>26</v>
      </c>
      <c r="G48" s="9">
        <v>176.75</v>
      </c>
      <c r="H48" s="9">
        <v>143.44999999999999</v>
      </c>
      <c r="I48" s="9" t="s">
        <v>33</v>
      </c>
      <c r="J48" s="8">
        <v>6097875</v>
      </c>
      <c r="K48" s="7">
        <f t="shared" si="0"/>
        <v>95.286351562900464</v>
      </c>
      <c r="L48" s="7">
        <f t="shared" si="1"/>
        <v>24.807693715933475</v>
      </c>
      <c r="M48" s="6">
        <f t="shared" si="2"/>
        <v>12.403846857966737</v>
      </c>
      <c r="N48" s="6" t="s">
        <v>0</v>
      </c>
      <c r="O48" s="5">
        <v>500</v>
      </c>
      <c r="P48" s="4"/>
    </row>
    <row r="49" spans="1:16" x14ac:dyDescent="0.25">
      <c r="A49" s="12">
        <v>45</v>
      </c>
      <c r="B49" s="35"/>
      <c r="C49" s="11" t="s">
        <v>1</v>
      </c>
      <c r="D49" s="10">
        <v>8</v>
      </c>
      <c r="E49" s="7"/>
      <c r="F49" s="24" t="s">
        <v>27</v>
      </c>
      <c r="G49" s="9">
        <v>116.3</v>
      </c>
      <c r="H49" s="9">
        <v>86.9</v>
      </c>
      <c r="I49" s="9" t="s">
        <v>31</v>
      </c>
      <c r="J49" s="8">
        <v>4070500</v>
      </c>
      <c r="K49" s="7">
        <f t="shared" si="0"/>
        <v>63.606271699040462</v>
      </c>
      <c r="L49" s="7">
        <f t="shared" si="1"/>
        <v>16.559820801624696</v>
      </c>
      <c r="M49" s="6">
        <f t="shared" si="2"/>
        <v>8.2799104008123479</v>
      </c>
      <c r="N49" s="6" t="s">
        <v>0</v>
      </c>
      <c r="O49" s="5">
        <v>500</v>
      </c>
      <c r="P49" s="4" t="s">
        <v>2</v>
      </c>
    </row>
    <row r="50" spans="1:16" x14ac:dyDescent="0.25">
      <c r="A50" s="12">
        <v>46</v>
      </c>
      <c r="B50" s="35"/>
      <c r="C50" s="11" t="s">
        <v>1</v>
      </c>
      <c r="D50" s="10">
        <v>9</v>
      </c>
      <c r="E50" s="7"/>
      <c r="F50" s="24" t="s">
        <v>27</v>
      </c>
      <c r="G50" s="9">
        <v>129.9</v>
      </c>
      <c r="H50" s="9">
        <v>106.4</v>
      </c>
      <c r="I50" s="9" t="s">
        <v>35</v>
      </c>
      <c r="J50" s="8">
        <v>4546500</v>
      </c>
      <c r="K50" s="7">
        <f t="shared" si="0"/>
        <v>71.044322387836246</v>
      </c>
      <c r="L50" s="7">
        <f t="shared" si="1"/>
        <v>18.496308874729564</v>
      </c>
      <c r="M50" s="6">
        <f t="shared" si="2"/>
        <v>9.2481544373647822</v>
      </c>
      <c r="N50" s="6" t="s">
        <v>0</v>
      </c>
      <c r="O50" s="5">
        <v>500</v>
      </c>
      <c r="P50" s="23" t="s">
        <v>2</v>
      </c>
    </row>
    <row r="51" spans="1:16" x14ac:dyDescent="0.25">
      <c r="J51" s="3">
        <f>SUM(J5:J50)</f>
        <v>245805800</v>
      </c>
      <c r="K51" s="2">
        <f>SUM(K5:K50)</f>
        <v>3840.9999999999991</v>
      </c>
      <c r="L51" s="2">
        <f>SUM(L5:L50)</f>
        <v>1000.0000000000007</v>
      </c>
      <c r="M51" s="22">
        <f>SUM(M5:M50)</f>
        <v>500.00000000000034</v>
      </c>
    </row>
    <row r="53" spans="1:16" x14ac:dyDescent="0.25">
      <c r="C53" s="25"/>
      <c r="D53" s="25"/>
      <c r="E53" s="25"/>
      <c r="F53" s="17"/>
      <c r="L53" s="25"/>
      <c r="M53" s="25"/>
      <c r="N53" s="25"/>
      <c r="O53" s="25"/>
    </row>
    <row r="54" spans="1:16" x14ac:dyDescent="0.25">
      <c r="C54" s="25"/>
      <c r="D54" s="25"/>
      <c r="E54" s="25"/>
      <c r="F54" s="17"/>
      <c r="L54" s="25"/>
      <c r="M54" s="25"/>
      <c r="N54" s="25"/>
      <c r="O54" s="25"/>
    </row>
  </sheetData>
  <mergeCells count="20">
    <mergeCell ref="A1:P2"/>
    <mergeCell ref="C3:C4"/>
    <mergeCell ref="B29:B39"/>
    <mergeCell ref="B40:B50"/>
    <mergeCell ref="B17:B28"/>
    <mergeCell ref="B5:B16"/>
    <mergeCell ref="K3:K4"/>
    <mergeCell ref="L3:L4"/>
    <mergeCell ref="M3:O3"/>
    <mergeCell ref="P3:P4"/>
    <mergeCell ref="A3:A4"/>
    <mergeCell ref="B3:B4"/>
    <mergeCell ref="D3:D4"/>
    <mergeCell ref="G3:G4"/>
    <mergeCell ref="H3:H4"/>
    <mergeCell ref="L53:O53"/>
    <mergeCell ref="C54:E54"/>
    <mergeCell ref="C53:E53"/>
    <mergeCell ref="L54:O54"/>
    <mergeCell ref="J3:J4"/>
  </mergeCells>
  <pageMargins left="0.23622047244094491" right="0.23622047244094491" top="0.35433070866141736" bottom="0.35433070866141736" header="0.31496062992125984" footer="0.31496062992125984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Sayfa6</vt:lpstr>
    </vt:vector>
  </TitlesOfParts>
  <Company>VAKIFLAR GENEL MUDURLUGU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Gülseren ÜSTÜNDAĞ</dc:creator>
  <cp:lastModifiedBy>Ali DEMİROL</cp:lastModifiedBy>
  <cp:lastPrinted>2026-04-06T11:15:28Z</cp:lastPrinted>
  <dcterms:created xsi:type="dcterms:W3CDTF">2025-06-17T06:57:31Z</dcterms:created>
  <dcterms:modified xsi:type="dcterms:W3CDTF">2026-06-11T14:15:43Z</dcterms:modified>
</cp:coreProperties>
</file>